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480" yWindow="320" windowWidth="26880" windowHeight="15820" activeTab="2"/>
  </bookViews>
  <sheets>
    <sheet name="TEMPLATE" sheetId="5" r:id="rId1"/>
    <sheet name="2016 Windham Home- Girls" sheetId="3" r:id="rId2"/>
    <sheet name="2016 Windham Home- Boys" sheetId="4" r:id="rId3"/>
    <sheet name="2016 Lakes Region - Girls" sheetId="1" r:id="rId4"/>
    <sheet name="2016 Lakes Region Boys" sheetId="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29" i="4"/>
  <c r="E12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17" i="3"/>
  <c r="E18" i="3"/>
  <c r="E19" i="3"/>
  <c r="E20" i="3"/>
  <c r="E21" i="3"/>
  <c r="E22" i="3"/>
  <c r="E23" i="3"/>
  <c r="E24" i="3"/>
  <c r="E16" i="3"/>
  <c r="E15" i="3"/>
  <c r="E14" i="3"/>
  <c r="E13" i="3"/>
  <c r="I15" i="3"/>
  <c r="I14" i="3"/>
  <c r="I13" i="3"/>
  <c r="I12" i="3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0" i="4"/>
  <c r="E31" i="4"/>
  <c r="E32" i="4"/>
  <c r="E33" i="4"/>
  <c r="E34" i="4"/>
  <c r="E35" i="4"/>
  <c r="E36" i="4"/>
  <c r="E37" i="4"/>
  <c r="E38" i="4"/>
  <c r="E91" i="2"/>
  <c r="E90" i="2"/>
  <c r="E86" i="2"/>
  <c r="E83" i="2"/>
  <c r="E82" i="2"/>
  <c r="E81" i="2"/>
  <c r="E80" i="2"/>
  <c r="E79" i="2"/>
  <c r="E77" i="2"/>
  <c r="E75" i="2"/>
  <c r="E74" i="2"/>
  <c r="E73" i="2"/>
  <c r="E72" i="2"/>
  <c r="E70" i="2"/>
  <c r="E69" i="2"/>
  <c r="E68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1" i="2"/>
  <c r="E50" i="2"/>
  <c r="E48" i="2"/>
  <c r="E47" i="2"/>
  <c r="E46" i="2"/>
  <c r="E45" i="2"/>
  <c r="E42" i="2"/>
  <c r="E41" i="2"/>
  <c r="E40" i="2"/>
  <c r="E39" i="2"/>
  <c r="E38" i="2"/>
  <c r="E36" i="2"/>
  <c r="E35" i="2"/>
  <c r="E34" i="2"/>
  <c r="E33" i="2"/>
  <c r="E32" i="2"/>
  <c r="E31" i="2"/>
  <c r="E29" i="2"/>
  <c r="E28" i="2"/>
  <c r="E27" i="2"/>
  <c r="E24" i="2"/>
  <c r="E23" i="2"/>
  <c r="E22" i="2"/>
  <c r="E21" i="2"/>
  <c r="E20" i="2"/>
  <c r="E19" i="2"/>
  <c r="E18" i="2"/>
  <c r="E17" i="2"/>
  <c r="E16" i="2"/>
  <c r="E15" i="2"/>
  <c r="E13" i="2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89" i="2"/>
  <c r="E88" i="2"/>
  <c r="E87" i="2"/>
  <c r="E85" i="2"/>
  <c r="E84" i="2"/>
  <c r="E78" i="2"/>
  <c r="E76" i="2"/>
  <c r="E71" i="2"/>
  <c r="E67" i="2"/>
  <c r="E58" i="2"/>
  <c r="E52" i="2"/>
  <c r="E49" i="2"/>
  <c r="E44" i="2"/>
  <c r="E43" i="2"/>
  <c r="E37" i="2"/>
  <c r="E30" i="2"/>
  <c r="E26" i="2"/>
  <c r="E25" i="2"/>
  <c r="E14" i="2"/>
  <c r="E12" i="2"/>
</calcChain>
</file>

<file path=xl/sharedStrings.xml><?xml version="1.0" encoding="utf-8"?>
<sst xmlns="http://schemas.openxmlformats.org/spreadsheetml/2006/main" count="628" uniqueCount="293">
  <si>
    <t>Race</t>
  </si>
  <si>
    <t>Date</t>
  </si>
  <si>
    <t>Distance</t>
  </si>
  <si>
    <t>Weather</t>
  </si>
  <si>
    <t>Teams</t>
  </si>
  <si>
    <t>Division</t>
  </si>
  <si>
    <t>Female</t>
  </si>
  <si>
    <t>Place</t>
  </si>
  <si>
    <t>Name</t>
  </si>
  <si>
    <t>School</t>
  </si>
  <si>
    <t>Time</t>
  </si>
  <si>
    <t>Pace</t>
  </si>
  <si>
    <t>Overall Team Results</t>
  </si>
  <si>
    <t>Windham</t>
  </si>
  <si>
    <t xml:space="preserve">   Male</t>
  </si>
  <si>
    <t>24:24</t>
  </si>
  <si>
    <t xml:space="preserve">Windham </t>
  </si>
  <si>
    <t>Lakes Region</t>
  </si>
  <si>
    <t>O. Toole</t>
  </si>
  <si>
    <t>A. Chandler</t>
  </si>
  <si>
    <t>GNG</t>
  </si>
  <si>
    <t>E. Carty</t>
  </si>
  <si>
    <t>FA</t>
  </si>
  <si>
    <t>Q. Lyden</t>
  </si>
  <si>
    <t>Westbrook</t>
  </si>
  <si>
    <t>WHSXC</t>
  </si>
  <si>
    <t>C. Gastonguay</t>
  </si>
  <si>
    <t>Saint Doms</t>
  </si>
  <si>
    <t>E. Brown</t>
  </si>
  <si>
    <t>H. Hammerton</t>
  </si>
  <si>
    <t>R. Train</t>
  </si>
  <si>
    <t>Chev.</t>
  </si>
  <si>
    <t>A. Turnbull</t>
  </si>
  <si>
    <t>S. Halmos</t>
  </si>
  <si>
    <t>Poland</t>
  </si>
  <si>
    <t>O. Ouelette</t>
  </si>
  <si>
    <t>Z. Popovich</t>
  </si>
  <si>
    <t>L. Miller</t>
  </si>
  <si>
    <t>M. Turkington</t>
  </si>
  <si>
    <t>A. Turner</t>
  </si>
  <si>
    <t>Chev</t>
  </si>
  <si>
    <t>Z. Maguire</t>
  </si>
  <si>
    <t>I. Norkin</t>
  </si>
  <si>
    <t>Amanda Turner</t>
  </si>
  <si>
    <t>E. Schlichting</t>
  </si>
  <si>
    <t>S. Sirois</t>
  </si>
  <si>
    <t>E. Lombardo</t>
  </si>
  <si>
    <t>E. Sperry</t>
  </si>
  <si>
    <t>D. Bourassa</t>
  </si>
  <si>
    <t>M. DeAlessandoro</t>
  </si>
  <si>
    <t>K. Trawick</t>
  </si>
  <si>
    <t>S. Cao</t>
  </si>
  <si>
    <t>E. Bureau</t>
  </si>
  <si>
    <t>H. Galeucia</t>
  </si>
  <si>
    <t>M. Stamey</t>
  </si>
  <si>
    <t>A. Blais</t>
  </si>
  <si>
    <t>Lake Region</t>
  </si>
  <si>
    <t xml:space="preserve">Denali Bailey </t>
  </si>
  <si>
    <t>Kiana Clark</t>
  </si>
  <si>
    <t>M. Hebert</t>
  </si>
  <si>
    <t>M. Carty</t>
  </si>
  <si>
    <t>D. Fons</t>
  </si>
  <si>
    <t>Morgan Colangelo</t>
  </si>
  <si>
    <t>K. Brake</t>
  </si>
  <si>
    <t>A. MacDonald</t>
  </si>
  <si>
    <t xml:space="preserve">GNG </t>
  </si>
  <si>
    <t>H. Chadwick</t>
  </si>
  <si>
    <t>Rebecca Turner</t>
  </si>
  <si>
    <t>A. Willard</t>
  </si>
  <si>
    <t>M. Garcia</t>
  </si>
  <si>
    <t>Abby Clinch</t>
  </si>
  <si>
    <t>S. Blake</t>
  </si>
  <si>
    <t>N. Longchamps</t>
  </si>
  <si>
    <t>A. Muscrall</t>
  </si>
  <si>
    <t>E. Gerencer</t>
  </si>
  <si>
    <t>Anna Foster</t>
  </si>
  <si>
    <t>A. Crowe</t>
  </si>
  <si>
    <t>Sarah Packard</t>
  </si>
  <si>
    <t>Ashley Cummings</t>
  </si>
  <si>
    <t>A. Finn</t>
  </si>
  <si>
    <t>B. Averill</t>
  </si>
  <si>
    <t>D. Averill</t>
  </si>
  <si>
    <t>L. Wilson</t>
  </si>
  <si>
    <t>Tara Carroll</t>
  </si>
  <si>
    <t>Carly Witherow</t>
  </si>
  <si>
    <t>Miranda Delano</t>
  </si>
  <si>
    <t>J. Agurre</t>
  </si>
  <si>
    <t>E. Colson</t>
  </si>
  <si>
    <t>M. Swift</t>
  </si>
  <si>
    <t>Dani Meader</t>
  </si>
  <si>
    <t>D. MacLean</t>
  </si>
  <si>
    <t>Gabby Smith</t>
  </si>
  <si>
    <t>P. Sperry</t>
  </si>
  <si>
    <t xml:space="preserve">M. Syphers </t>
  </si>
  <si>
    <t>H. Johnson</t>
  </si>
  <si>
    <t>DNF: Allison Labonte</t>
  </si>
  <si>
    <t>DNR: Natalie Walker</t>
  </si>
  <si>
    <t>Mgr.: Courtney Brown</t>
  </si>
  <si>
    <t>Cheverus</t>
  </si>
  <si>
    <t>Windham, Westbrook, Cheverus, Saint Doms, Poland, GNG, Lakes Region</t>
  </si>
  <si>
    <t xml:space="preserve">   upper 80s sunny</t>
  </si>
  <si>
    <t>Ben Breton</t>
  </si>
  <si>
    <t>J. Lombardo</t>
  </si>
  <si>
    <t>Jeremy Bennett</t>
  </si>
  <si>
    <t>Bedell</t>
  </si>
  <si>
    <t>V. Russo</t>
  </si>
  <si>
    <t>A. Walker</t>
  </si>
  <si>
    <t>B. Whitlock</t>
  </si>
  <si>
    <t>S. Larkin</t>
  </si>
  <si>
    <t>N. Knapton</t>
  </si>
  <si>
    <t>P. Morse</t>
  </si>
  <si>
    <t>J. McCubrey</t>
  </si>
  <si>
    <t>LR</t>
  </si>
  <si>
    <t>M. D.-Alessando</t>
  </si>
  <si>
    <t>G. Bouchard</t>
  </si>
  <si>
    <t>Wyatt Yost</t>
  </si>
  <si>
    <t>Jaren Preston</t>
  </si>
  <si>
    <t>J. Cavallaro</t>
  </si>
  <si>
    <t>K. Delaney</t>
  </si>
  <si>
    <t>J. Coppeta</t>
  </si>
  <si>
    <t>Hunter Dionne</t>
  </si>
  <si>
    <t>S. Shanahan</t>
  </si>
  <si>
    <t>D. Corbett</t>
  </si>
  <si>
    <t>S. Levier</t>
  </si>
  <si>
    <t>S. Tucker</t>
  </si>
  <si>
    <t>R. Shelley</t>
  </si>
  <si>
    <t>J. Torres</t>
  </si>
  <si>
    <t>Jordan Piechowski</t>
  </si>
  <si>
    <t>R. Breece</t>
  </si>
  <si>
    <t>S. Stone</t>
  </si>
  <si>
    <t>A. Santarelli</t>
  </si>
  <si>
    <t>J. Wilson</t>
  </si>
  <si>
    <t>E. Ray</t>
  </si>
  <si>
    <t>Alex Jordan</t>
  </si>
  <si>
    <t>Kevin Ingalls</t>
  </si>
  <si>
    <t>N. Welsh</t>
  </si>
  <si>
    <t>J. Arata</t>
  </si>
  <si>
    <t>T. Moore</t>
  </si>
  <si>
    <t>S. Johnston</t>
  </si>
  <si>
    <t>Zach Harris</t>
  </si>
  <si>
    <t>M. Bergquist</t>
  </si>
  <si>
    <t>C. Meserve</t>
  </si>
  <si>
    <t>Fryeburg Academy</t>
  </si>
  <si>
    <t>Noah Hall</t>
  </si>
  <si>
    <t>L. Nickerson</t>
  </si>
  <si>
    <t>M. Luna</t>
  </si>
  <si>
    <t>J. Cox</t>
  </si>
  <si>
    <t>J. Gagnon</t>
  </si>
  <si>
    <t>K. Hatch</t>
  </si>
  <si>
    <t>Davis Kinney</t>
  </si>
  <si>
    <t>G. Russo</t>
  </si>
  <si>
    <t>E. Chadwick</t>
  </si>
  <si>
    <t>E. Reinback</t>
  </si>
  <si>
    <t>C. Ducharme</t>
  </si>
  <si>
    <t>I. St. John</t>
  </si>
  <si>
    <t>L. Knapton</t>
  </si>
  <si>
    <t>W. Shibles</t>
  </si>
  <si>
    <t>Mike Ryan</t>
  </si>
  <si>
    <t>J. Rose</t>
  </si>
  <si>
    <t>P. Underwood</t>
  </si>
  <si>
    <t>P. Huffman</t>
  </si>
  <si>
    <t>Ethan Leech</t>
  </si>
  <si>
    <t>B. Simpson</t>
  </si>
  <si>
    <t>Gianettasio</t>
  </si>
  <si>
    <t>O. Mena</t>
  </si>
  <si>
    <t>Callean Frechette</t>
  </si>
  <si>
    <t>S. Paulding</t>
  </si>
  <si>
    <t>Dean Preston</t>
  </si>
  <si>
    <t>N. Galeucia</t>
  </si>
  <si>
    <t>M. Twohig</t>
  </si>
  <si>
    <t>M. Walker</t>
  </si>
  <si>
    <t>E. Carter</t>
  </si>
  <si>
    <t>J. Rogers</t>
  </si>
  <si>
    <t>Owen Wert</t>
  </si>
  <si>
    <t>Roman Habibzai</t>
  </si>
  <si>
    <t>C. Cushman</t>
  </si>
  <si>
    <t>Logan Cropper</t>
  </si>
  <si>
    <t>Aiden Hatch</t>
  </si>
  <si>
    <t>24:01</t>
  </si>
  <si>
    <t>24:50</t>
  </si>
  <si>
    <t>Zavier Cummings</t>
  </si>
  <si>
    <t>G. Myshrall</t>
  </si>
  <si>
    <t>25:30</t>
  </si>
  <si>
    <t>J. Woodlegh</t>
  </si>
  <si>
    <t>25:53</t>
  </si>
  <si>
    <t>25:18</t>
  </si>
  <si>
    <t>Windham, Westbrook, Poland, GNG, Fryeburg, Saint Doms, LR, Chev</t>
  </si>
  <si>
    <t xml:space="preserve">   upper 80's sunny</t>
  </si>
  <si>
    <t>27:40</t>
  </si>
  <si>
    <t>*Aiden Hatch</t>
  </si>
  <si>
    <t>*Logan Cropper</t>
  </si>
  <si>
    <t>*Callean Frechette</t>
  </si>
  <si>
    <t>*Mike Ryan</t>
  </si>
  <si>
    <t>*Noah Hall</t>
  </si>
  <si>
    <t>*Zach  Harris</t>
  </si>
  <si>
    <t>*Kevin Ingalls</t>
  </si>
  <si>
    <t>*Hunter Dionne</t>
  </si>
  <si>
    <t>*Jaren Preston</t>
  </si>
  <si>
    <t>*Ben Breton</t>
  </si>
  <si>
    <t>* = dropped time</t>
  </si>
  <si>
    <t>WHSXC Boys</t>
  </si>
  <si>
    <t>6th place determined tie</t>
  </si>
  <si>
    <r>
      <rPr>
        <b/>
        <sz val="11"/>
        <color theme="1"/>
        <rFont val="Calibri"/>
        <scheme val="minor"/>
      </rPr>
      <t>DNR:</t>
    </r>
    <r>
      <rPr>
        <sz val="11"/>
        <color theme="1"/>
        <rFont val="Calibri"/>
        <family val="2"/>
        <scheme val="minor"/>
      </rPr>
      <t xml:space="preserve"> Mason Rosborough</t>
    </r>
  </si>
  <si>
    <r>
      <rPr>
        <b/>
        <sz val="11"/>
        <color theme="1"/>
        <rFont val="Calibri"/>
        <scheme val="minor"/>
      </rPr>
      <t>DNR:</t>
    </r>
    <r>
      <rPr>
        <sz val="11"/>
        <color theme="1"/>
        <rFont val="Calibri"/>
        <family val="2"/>
        <scheme val="minor"/>
      </rPr>
      <t xml:space="preserve"> Sebastian Foster</t>
    </r>
  </si>
  <si>
    <t>Sen.</t>
  </si>
  <si>
    <t>Soph.</t>
  </si>
  <si>
    <r>
      <rPr>
        <b/>
        <sz val="11"/>
        <color theme="1"/>
        <rFont val="Calibri"/>
        <scheme val="minor"/>
      </rPr>
      <t>Mgr.</t>
    </r>
    <r>
      <rPr>
        <sz val="11"/>
        <color theme="1"/>
        <rFont val="Calibri"/>
        <family val="2"/>
        <scheme val="minor"/>
      </rPr>
      <t>: Courtney Brown</t>
    </r>
  </si>
  <si>
    <t>WHSXC Girls</t>
  </si>
  <si>
    <t>Denali Bailey</t>
  </si>
  <si>
    <t>24:27</t>
  </si>
  <si>
    <t>22:16</t>
  </si>
  <si>
    <t>2:11 seconds faster!!!!!</t>
  </si>
  <si>
    <t>Hailey Applebee</t>
  </si>
  <si>
    <t xml:space="preserve"> </t>
  </si>
  <si>
    <t>Windham Home Meet</t>
  </si>
  <si>
    <t>70, sunny, slightly windy</t>
  </si>
  <si>
    <t>Windham, Portland, Thornton, Noble</t>
  </si>
  <si>
    <t>Boys</t>
  </si>
  <si>
    <t>Joe Harrington</t>
  </si>
  <si>
    <t>Jacob O'Berry</t>
  </si>
  <si>
    <t>Mason Rosborough</t>
  </si>
  <si>
    <t>Landon Heidrich</t>
  </si>
  <si>
    <t>Liam Niles</t>
  </si>
  <si>
    <t>Matice Maino</t>
  </si>
  <si>
    <t>Ben Herrick</t>
  </si>
  <si>
    <t>Liam Bowie</t>
  </si>
  <si>
    <t>Jackson Pierce</t>
  </si>
  <si>
    <t>Billy Webber</t>
  </si>
  <si>
    <t>Alex Ramsay</t>
  </si>
  <si>
    <t>Will Brewster</t>
  </si>
  <si>
    <t>Robby Sheils</t>
  </si>
  <si>
    <t>Wyatt Dana</t>
  </si>
  <si>
    <t>Peter Barry</t>
  </si>
  <si>
    <t>Logan Delano</t>
  </si>
  <si>
    <t>Cole Favreau</t>
  </si>
  <si>
    <t>Tata Judice</t>
  </si>
  <si>
    <t>Adam Lovejoy</t>
  </si>
  <si>
    <t>Peyton Townsend</t>
  </si>
  <si>
    <t>James Needelman</t>
  </si>
  <si>
    <t>Raymond Horne</t>
  </si>
  <si>
    <t>Lance Santeusanio</t>
  </si>
  <si>
    <t>Caleb Fitzgerald</t>
  </si>
  <si>
    <t>Lucas Judice</t>
  </si>
  <si>
    <t>Vincent Falardeau</t>
  </si>
  <si>
    <t>Alex Mansfield</t>
  </si>
  <si>
    <t>Zachary White</t>
  </si>
  <si>
    <t>Alex Hernandez</t>
  </si>
  <si>
    <t>Colin Fredette</t>
  </si>
  <si>
    <t>Thomas Sheils</t>
  </si>
  <si>
    <t>Dominic Agneta</t>
  </si>
  <si>
    <t>Brendon McDonald</t>
  </si>
  <si>
    <t>Derek Klimko</t>
  </si>
  <si>
    <t>Jean-Philippe Guillerault</t>
  </si>
  <si>
    <t>Alexander Chanis</t>
  </si>
  <si>
    <t>Will Cheever</t>
  </si>
  <si>
    <t>Bryant Peterson</t>
  </si>
  <si>
    <t>Portland</t>
  </si>
  <si>
    <t>Thornton</t>
  </si>
  <si>
    <t>Noble</t>
  </si>
  <si>
    <t>sunny, 70, slightly windy</t>
  </si>
  <si>
    <t>Girls</t>
  </si>
  <si>
    <t>Raven Bradenday</t>
  </si>
  <si>
    <t>Lucy Macomber</t>
  </si>
  <si>
    <t>Maria Seneres</t>
  </si>
  <si>
    <t>Kate Dowling</t>
  </si>
  <si>
    <t>Delaney Prejean</t>
  </si>
  <si>
    <t>Tayler Arsenault</t>
  </si>
  <si>
    <t>Renee Dostal</t>
  </si>
  <si>
    <t>Elizabeth Thomas</t>
  </si>
  <si>
    <t>Becca Turner</t>
  </si>
  <si>
    <t>Suzanne Tanski</t>
  </si>
  <si>
    <t>Christine Donato</t>
  </si>
  <si>
    <t>Ellie Judice</t>
  </si>
  <si>
    <t>Sabria Merrifield</t>
  </si>
  <si>
    <t>Meredith Duffy</t>
  </si>
  <si>
    <t>Sarah Kenney</t>
  </si>
  <si>
    <t>Brianna Paul</t>
  </si>
  <si>
    <t>Danielle Jennings</t>
  </si>
  <si>
    <t>Allison Labonte</t>
  </si>
  <si>
    <t>Kaily Rich</t>
  </si>
  <si>
    <t>Kai Gehring</t>
  </si>
  <si>
    <t>Alexandra Witkowski</t>
  </si>
  <si>
    <t>Isabel Hungerford</t>
  </si>
  <si>
    <t>Annie Denbow</t>
  </si>
  <si>
    <t>Maddison Syphers</t>
  </si>
  <si>
    <t>Sara Packard</t>
  </si>
  <si>
    <t>Daniella Krane</t>
  </si>
  <si>
    <t>Brianna Anctil</t>
  </si>
  <si>
    <t>Mary Thompson</t>
  </si>
  <si>
    <t>Natalie Walker</t>
  </si>
  <si>
    <t>Hana Lluka</t>
  </si>
  <si>
    <t>Taylor Brochu</t>
  </si>
  <si>
    <t>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</si>
</sst>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:ss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1"/>
      <color indexed="16"/>
      <name val="Arial"/>
      <family val="2"/>
    </font>
    <font>
      <b/>
      <sz val="12"/>
      <color indexed="16"/>
      <name val="Arial"/>
      <family val="2"/>
    </font>
    <font>
      <sz val="11"/>
      <name val="Calibri"/>
      <family val="2"/>
      <scheme val="minor"/>
    </font>
    <font>
      <b/>
      <sz val="11"/>
      <color rgb="FF8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800000"/>
      <name val="Arial"/>
    </font>
    <font>
      <sz val="11"/>
      <color rgb="FF800000"/>
      <name val="Calibri"/>
      <scheme val="minor"/>
    </font>
    <font>
      <b/>
      <sz val="11"/>
      <color theme="1"/>
      <name val="Calibri"/>
      <scheme val="minor"/>
    </font>
    <font>
      <b/>
      <u/>
      <sz val="11"/>
      <color theme="1"/>
      <name val="Calibri"/>
      <scheme val="minor"/>
    </font>
    <font>
      <b/>
      <u/>
      <sz val="11"/>
      <color rgb="FF800000"/>
      <name val="Calibri"/>
      <scheme val="minor"/>
    </font>
    <font>
      <i/>
      <sz val="11"/>
      <color rgb="FF80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2"/>
      <color rgb="FF800000"/>
      <name val="Calibri"/>
      <scheme val="minor"/>
    </font>
    <font>
      <sz val="11"/>
      <name val="Arial"/>
    </font>
    <font>
      <sz val="11"/>
      <color rgb="FF000000"/>
      <name val="Calibri"/>
      <family val="2"/>
      <scheme val="minor"/>
    </font>
    <font>
      <b/>
      <sz val="11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21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21" fontId="2" fillId="0" borderId="0" xfId="0" applyNumberFormat="1" applyFont="1"/>
    <xf numFmtId="0" fontId="3" fillId="0" borderId="0" xfId="0" applyFont="1"/>
    <xf numFmtId="21" fontId="3" fillId="0" borderId="0" xfId="0" quotePrefix="1" applyNumberFormat="1" applyFont="1"/>
    <xf numFmtId="21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3" fillId="0" borderId="0" xfId="0" applyNumberFormat="1" applyFont="1"/>
    <xf numFmtId="0" fontId="3" fillId="0" borderId="0" xfId="0" quotePrefix="1" applyFont="1"/>
    <xf numFmtId="21" fontId="0" fillId="0" borderId="0" xfId="0" quotePrefix="1" applyNumberFormat="1"/>
    <xf numFmtId="21" fontId="9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1" fontId="7" fillId="0" borderId="0" xfId="0" applyNumberFormat="1" applyFont="1"/>
    <xf numFmtId="0" fontId="10" fillId="0" borderId="0" xfId="0" applyFont="1"/>
    <xf numFmtId="21" fontId="10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9" fillId="0" borderId="0" xfId="0" applyNumberFormat="1" applyFont="1"/>
    <xf numFmtId="164" fontId="7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21" fontId="0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quotePrefix="1" applyNumberFormat="1" applyFont="1"/>
    <xf numFmtId="20" fontId="10" fillId="0" borderId="0" xfId="0" applyNumberFormat="1" applyFont="1"/>
    <xf numFmtId="0" fontId="10" fillId="0" borderId="0" xfId="0" quotePrefix="1" applyFont="1"/>
    <xf numFmtId="164" fontId="10" fillId="0" borderId="0" xfId="0" applyNumberFormat="1" applyFont="1"/>
    <xf numFmtId="0" fontId="11" fillId="0" borderId="0" xfId="0" applyFont="1"/>
    <xf numFmtId="21" fontId="11" fillId="0" borderId="0" xfId="0" quotePrefix="1" applyNumberFormat="1" applyFont="1"/>
    <xf numFmtId="21" fontId="11" fillId="0" borderId="0" xfId="0" applyNumberFormat="1" applyFont="1"/>
    <xf numFmtId="20" fontId="11" fillId="0" borderId="0" xfId="0" applyNumberFormat="1" applyFont="1"/>
    <xf numFmtId="45" fontId="7" fillId="0" borderId="0" xfId="0" applyNumberFormat="1" applyFont="1"/>
    <xf numFmtId="49" fontId="0" fillId="0" borderId="0" xfId="0" applyNumberFormat="1" applyAlignment="1">
      <alignment horizontal="right"/>
    </xf>
    <xf numFmtId="14" fontId="10" fillId="0" borderId="0" xfId="0" applyNumberFormat="1" applyFont="1"/>
    <xf numFmtId="21" fontId="10" fillId="0" borderId="0" xfId="0" quotePrefix="1" applyNumberFormat="1" applyFont="1"/>
    <xf numFmtId="0" fontId="10" fillId="0" borderId="0" xfId="0" applyFont="1" applyAlignment="1">
      <alignment wrapText="1"/>
    </xf>
    <xf numFmtId="20" fontId="10" fillId="0" borderId="0" xfId="0" quotePrefix="1" applyNumberFormat="1" applyFont="1" applyAlignment="1">
      <alignment wrapText="1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/>
    <xf numFmtId="0" fontId="9" fillId="0" borderId="0" xfId="0" applyFont="1"/>
    <xf numFmtId="21" fontId="9" fillId="0" borderId="0" xfId="0" quotePrefix="1" applyNumberFormat="1" applyFont="1"/>
    <xf numFmtId="49" fontId="1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20" fontId="12" fillId="0" borderId="0" xfId="0" applyNumberFormat="1" applyFont="1"/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4" fontId="9" fillId="0" borderId="0" xfId="0" quotePrefix="1" applyNumberFormat="1" applyFont="1"/>
    <xf numFmtId="0" fontId="14" fillId="0" borderId="0" xfId="0" applyFont="1" applyAlignment="1">
      <alignment horizontal="left"/>
    </xf>
    <xf numFmtId="164" fontId="10" fillId="0" borderId="0" xfId="0" quotePrefix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2" fillId="0" borderId="0" xfId="0" applyFont="1"/>
    <xf numFmtId="20" fontId="0" fillId="0" borderId="0" xfId="0" applyNumberFormat="1"/>
    <xf numFmtId="46" fontId="0" fillId="0" borderId="0" xfId="0" applyNumberFormat="1"/>
    <xf numFmtId="0" fontId="23" fillId="0" borderId="0" xfId="0" applyFont="1"/>
    <xf numFmtId="165" fontId="23" fillId="0" borderId="0" xfId="0" applyNumberFormat="1" applyFont="1"/>
    <xf numFmtId="20" fontId="23" fillId="0" borderId="0" xfId="0" applyNumberFormat="1" applyFont="1"/>
    <xf numFmtId="46" fontId="23" fillId="0" borderId="0" xfId="0" applyNumberFormat="1" applyFont="1"/>
    <xf numFmtId="21" fontId="23" fillId="0" borderId="0" xfId="0" applyNumberFormat="1" applyFont="1"/>
    <xf numFmtId="0" fontId="0" fillId="0" borderId="0" xfId="0" applyAlignment="1">
      <alignment wrapText="1"/>
    </xf>
    <xf numFmtId="0" fontId="23" fillId="0" borderId="0" xfId="0" applyFont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38100</xdr:rowOff>
    </xdr:from>
    <xdr:to>
      <xdr:col>8</xdr:col>
      <xdr:colOff>209550</xdr:colOff>
      <xdr:row>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1725" y="215900"/>
          <a:ext cx="1317625" cy="13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165101</xdr:colOff>
      <xdr:row>0</xdr:row>
      <xdr:rowOff>0</xdr:rowOff>
    </xdr:from>
    <xdr:to>
      <xdr:col>8</xdr:col>
      <xdr:colOff>209551</xdr:colOff>
      <xdr:row>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1" y="0"/>
          <a:ext cx="1606550" cy="155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520701</xdr:colOff>
      <xdr:row>0</xdr:row>
      <xdr:rowOff>0</xdr:rowOff>
    </xdr:from>
    <xdr:to>
      <xdr:col>8</xdr:col>
      <xdr:colOff>209551</xdr:colOff>
      <xdr:row>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1" y="0"/>
          <a:ext cx="1746250" cy="155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38100</xdr:rowOff>
    </xdr:from>
    <xdr:to>
      <xdr:col>8</xdr:col>
      <xdr:colOff>209550</xdr:colOff>
      <xdr:row>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28600"/>
          <a:ext cx="19431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</xdr:colOff>
      <xdr:row>22</xdr:row>
      <xdr:rowOff>3175</xdr:rowOff>
    </xdr:from>
    <xdr:to>
      <xdr:col>7</xdr:col>
      <xdr:colOff>1492250</xdr:colOff>
      <xdr:row>28</xdr:row>
      <xdr:rowOff>98425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4016375"/>
          <a:ext cx="13874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63</xdr:row>
      <xdr:rowOff>0</xdr:rowOff>
    </xdr:from>
    <xdr:to>
      <xdr:col>8</xdr:col>
      <xdr:colOff>123825</xdr:colOff>
      <xdr:row>63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203960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38100</xdr:rowOff>
    </xdr:from>
    <xdr:to>
      <xdr:col>8</xdr:col>
      <xdr:colOff>209550</xdr:colOff>
      <xdr:row>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28600"/>
          <a:ext cx="19431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155575</xdr:colOff>
      <xdr:row>23</xdr:row>
      <xdr:rowOff>130175</xdr:rowOff>
    </xdr:from>
    <xdr:to>
      <xdr:col>7</xdr:col>
      <xdr:colOff>1543050</xdr:colOff>
      <xdr:row>30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4333875"/>
          <a:ext cx="13874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63</xdr:row>
      <xdr:rowOff>0</xdr:rowOff>
    </xdr:from>
    <xdr:to>
      <xdr:col>8</xdr:col>
      <xdr:colOff>123825</xdr:colOff>
      <xdr:row>63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2049125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11" topLeftCell="A12" activePane="bottomLeft" state="frozen"/>
      <selection pane="bottomLeft" activeCell="E30" sqref="E30"/>
    </sheetView>
  </sheetViews>
  <sheetFormatPr baseColWidth="10" defaultColWidth="8.83203125" defaultRowHeight="14" x14ac:dyDescent="0"/>
  <cols>
    <col min="2" max="2" width="17.1640625" customWidth="1"/>
  </cols>
  <sheetData>
    <row r="1" spans="1:9">
      <c r="A1" s="1" t="s">
        <v>0</v>
      </c>
      <c r="D1" s="25"/>
      <c r="E1" s="2"/>
    </row>
    <row r="2" spans="1:9">
      <c r="A2" s="1" t="s">
        <v>1</v>
      </c>
      <c r="B2" s="3"/>
      <c r="D2" s="25"/>
      <c r="E2" s="2"/>
    </row>
    <row r="3" spans="1:9">
      <c r="A3" s="1" t="s">
        <v>2</v>
      </c>
      <c r="D3" s="25"/>
      <c r="E3" s="2"/>
    </row>
    <row r="4" spans="1:9">
      <c r="A4" s="1"/>
      <c r="D4" s="25"/>
      <c r="E4" s="2"/>
    </row>
    <row r="5" spans="1:9">
      <c r="A5" s="1" t="s">
        <v>3</v>
      </c>
      <c r="D5" s="25"/>
      <c r="E5" s="2"/>
    </row>
    <row r="6" spans="1:9">
      <c r="A6" s="1"/>
      <c r="D6" s="25"/>
      <c r="E6" s="2"/>
    </row>
    <row r="7" spans="1:9">
      <c r="A7" s="1" t="s">
        <v>4</v>
      </c>
      <c r="B7" s="82"/>
      <c r="C7" s="82"/>
      <c r="D7" s="82"/>
      <c r="E7" s="82"/>
      <c r="F7" s="82"/>
      <c r="G7" s="73"/>
      <c r="H7" s="73"/>
      <c r="I7" s="73"/>
    </row>
    <row r="8" spans="1:9">
      <c r="B8" s="82"/>
      <c r="C8" s="82"/>
      <c r="D8" s="82"/>
      <c r="E8" s="82"/>
      <c r="F8" s="82"/>
      <c r="G8" s="73"/>
      <c r="H8" s="73"/>
      <c r="I8" s="73"/>
    </row>
    <row r="9" spans="1:9">
      <c r="A9" s="1" t="s">
        <v>5</v>
      </c>
      <c r="D9" s="25"/>
      <c r="E9" s="2"/>
    </row>
    <row r="10" spans="1:9">
      <c r="D10" s="25"/>
      <c r="E10" s="2"/>
    </row>
    <row r="11" spans="1:9">
      <c r="A11" s="5" t="s">
        <v>7</v>
      </c>
      <c r="B11" s="5" t="s">
        <v>8</v>
      </c>
      <c r="C11" s="5" t="s">
        <v>9</v>
      </c>
      <c r="D11" s="26" t="s">
        <v>10</v>
      </c>
      <c r="E11" s="6" t="s">
        <v>11</v>
      </c>
      <c r="F11" s="5"/>
      <c r="G11" s="5" t="s">
        <v>12</v>
      </c>
      <c r="H11" s="5"/>
    </row>
    <row r="12" spans="1:9">
      <c r="A12" s="74">
        <v>1</v>
      </c>
    </row>
    <row r="13" spans="1:9">
      <c r="A13" s="74">
        <v>2</v>
      </c>
    </row>
    <row r="14" spans="1:9">
      <c r="A14" s="74">
        <v>3</v>
      </c>
    </row>
    <row r="15" spans="1:9">
      <c r="A15" s="74">
        <v>4</v>
      </c>
    </row>
    <row r="16" spans="1:9">
      <c r="A16" s="74">
        <v>5</v>
      </c>
    </row>
    <row r="17" spans="1:1">
      <c r="A17" s="74">
        <v>6</v>
      </c>
    </row>
    <row r="18" spans="1:1">
      <c r="A18" s="74">
        <v>7</v>
      </c>
    </row>
    <row r="19" spans="1:1">
      <c r="A19" s="74">
        <v>8</v>
      </c>
    </row>
    <row r="20" spans="1:1">
      <c r="A20" s="74">
        <v>9</v>
      </c>
    </row>
    <row r="21" spans="1:1">
      <c r="A21" s="74">
        <v>10</v>
      </c>
    </row>
    <row r="22" spans="1:1">
      <c r="A22" s="74">
        <v>11</v>
      </c>
    </row>
    <row r="23" spans="1:1">
      <c r="A23" s="74">
        <v>12</v>
      </c>
    </row>
    <row r="24" spans="1:1">
      <c r="A24" s="74">
        <v>13</v>
      </c>
    </row>
    <row r="25" spans="1:1">
      <c r="A25" s="74">
        <v>14</v>
      </c>
    </row>
    <row r="26" spans="1:1">
      <c r="A26" s="74">
        <v>15</v>
      </c>
    </row>
    <row r="27" spans="1:1">
      <c r="A27" s="74">
        <v>16</v>
      </c>
    </row>
    <row r="28" spans="1:1">
      <c r="A28" s="74">
        <v>17</v>
      </c>
    </row>
    <row r="29" spans="1:1">
      <c r="A29" s="74">
        <v>18</v>
      </c>
    </row>
    <row r="30" spans="1:1">
      <c r="A30" s="74">
        <v>19</v>
      </c>
    </row>
    <row r="31" spans="1:1">
      <c r="A31" s="74">
        <v>20</v>
      </c>
    </row>
    <row r="32" spans="1:1">
      <c r="A32" s="74">
        <v>21</v>
      </c>
    </row>
    <row r="33" spans="1:1">
      <c r="A33" s="74">
        <v>22</v>
      </c>
    </row>
    <row r="34" spans="1:1">
      <c r="A34" s="74">
        <v>23</v>
      </c>
    </row>
    <row r="35" spans="1:1">
      <c r="A35" s="74">
        <v>24</v>
      </c>
    </row>
    <row r="36" spans="1:1">
      <c r="A36" s="74">
        <v>25</v>
      </c>
    </row>
    <row r="37" spans="1:1">
      <c r="A37" s="74">
        <v>26</v>
      </c>
    </row>
    <row r="38" spans="1:1">
      <c r="A38" s="74">
        <v>27</v>
      </c>
    </row>
    <row r="39" spans="1:1">
      <c r="A39" s="74">
        <v>28</v>
      </c>
    </row>
    <row r="40" spans="1:1">
      <c r="A40" s="74">
        <v>29</v>
      </c>
    </row>
    <row r="41" spans="1:1">
      <c r="A41" s="74">
        <v>30</v>
      </c>
    </row>
    <row r="42" spans="1:1">
      <c r="A42" s="74">
        <v>31</v>
      </c>
    </row>
    <row r="43" spans="1:1">
      <c r="A43" s="74">
        <v>32</v>
      </c>
    </row>
    <row r="44" spans="1:1">
      <c r="A44" s="74">
        <v>33</v>
      </c>
    </row>
    <row r="45" spans="1:1">
      <c r="A45" s="74">
        <v>34</v>
      </c>
    </row>
    <row r="46" spans="1:1">
      <c r="A46" s="74">
        <v>35</v>
      </c>
    </row>
    <row r="47" spans="1:1">
      <c r="A47" s="74">
        <v>36</v>
      </c>
    </row>
    <row r="48" spans="1:1">
      <c r="A48" s="74">
        <v>37</v>
      </c>
    </row>
    <row r="49" spans="1:1">
      <c r="A49" s="74">
        <v>38</v>
      </c>
    </row>
    <row r="50" spans="1:1">
      <c r="A50" s="74">
        <v>39</v>
      </c>
    </row>
    <row r="51" spans="1:1">
      <c r="A51" s="74">
        <v>40</v>
      </c>
    </row>
    <row r="52" spans="1:1">
      <c r="A52" s="74">
        <v>41</v>
      </c>
    </row>
    <row r="53" spans="1:1">
      <c r="A53" s="74">
        <v>42</v>
      </c>
    </row>
    <row r="54" spans="1:1">
      <c r="A54" s="74">
        <v>43</v>
      </c>
    </row>
    <row r="55" spans="1:1">
      <c r="A55" s="74">
        <v>44</v>
      </c>
    </row>
    <row r="56" spans="1:1">
      <c r="A56" s="74">
        <v>45</v>
      </c>
    </row>
    <row r="57" spans="1:1">
      <c r="A57" s="74">
        <v>46</v>
      </c>
    </row>
    <row r="58" spans="1:1">
      <c r="A58" s="74">
        <v>47</v>
      </c>
    </row>
    <row r="59" spans="1:1">
      <c r="A59" s="74">
        <v>48</v>
      </c>
    </row>
    <row r="60" spans="1:1">
      <c r="A60" s="74">
        <v>49</v>
      </c>
    </row>
    <row r="61" spans="1:1">
      <c r="A61" s="74">
        <v>50</v>
      </c>
    </row>
    <row r="62" spans="1:1">
      <c r="A62" s="74">
        <v>51</v>
      </c>
    </row>
    <row r="63" spans="1:1">
      <c r="A63" s="74">
        <v>52</v>
      </c>
    </row>
    <row r="64" spans="1:1">
      <c r="A64" s="74">
        <v>53</v>
      </c>
    </row>
    <row r="65" spans="1:1">
      <c r="A65" s="74">
        <v>54</v>
      </c>
    </row>
    <row r="66" spans="1:1">
      <c r="A66" s="74">
        <v>55</v>
      </c>
    </row>
  </sheetData>
  <mergeCells count="1">
    <mergeCell ref="B7:F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pane ySplit="11" topLeftCell="A12" activePane="bottomLeft" state="frozen"/>
      <selection pane="bottomLeft" activeCell="J25" sqref="J25"/>
    </sheetView>
  </sheetViews>
  <sheetFormatPr baseColWidth="10" defaultColWidth="8.83203125" defaultRowHeight="14" x14ac:dyDescent="0"/>
  <cols>
    <col min="2" max="2" width="17.1640625" customWidth="1"/>
    <col min="7" max="7" width="2.83203125" customWidth="1"/>
  </cols>
  <sheetData>
    <row r="1" spans="1:9">
      <c r="A1" s="1" t="s">
        <v>0</v>
      </c>
      <c r="B1" t="s">
        <v>214</v>
      </c>
      <c r="D1" s="25"/>
      <c r="E1" s="2"/>
    </row>
    <row r="2" spans="1:9">
      <c r="A2" s="1" t="s">
        <v>1</v>
      </c>
      <c r="B2" s="3">
        <v>42629</v>
      </c>
      <c r="D2" s="25"/>
      <c r="E2" s="2"/>
    </row>
    <row r="3" spans="1:9">
      <c r="A3" s="1" t="s">
        <v>2</v>
      </c>
      <c r="B3">
        <v>3.09</v>
      </c>
      <c r="D3" s="25"/>
      <c r="E3" s="2"/>
    </row>
    <row r="4" spans="1:9">
      <c r="A4" s="1"/>
      <c r="D4" s="25"/>
      <c r="E4" s="2"/>
    </row>
    <row r="5" spans="1:9">
      <c r="A5" s="1" t="s">
        <v>3</v>
      </c>
      <c r="B5" t="s">
        <v>259</v>
      </c>
      <c r="D5" s="25"/>
      <c r="E5" s="2"/>
    </row>
    <row r="6" spans="1:9">
      <c r="A6" s="1"/>
      <c r="D6" s="25"/>
      <c r="E6" s="2"/>
    </row>
    <row r="7" spans="1:9">
      <c r="A7" s="1" t="s">
        <v>4</v>
      </c>
      <c r="B7" s="82" t="s">
        <v>216</v>
      </c>
      <c r="C7" s="82"/>
      <c r="D7" s="82"/>
      <c r="E7" s="82"/>
      <c r="F7" s="82"/>
      <c r="G7" s="72"/>
      <c r="H7" s="72"/>
      <c r="I7" s="72"/>
    </row>
    <row r="8" spans="1:9">
      <c r="B8" s="82"/>
      <c r="C8" s="82"/>
      <c r="D8" s="82"/>
      <c r="E8" s="82"/>
      <c r="F8" s="82"/>
      <c r="G8" s="72"/>
      <c r="H8" s="72"/>
      <c r="I8" s="72"/>
    </row>
    <row r="9" spans="1:9">
      <c r="A9" s="1" t="s">
        <v>5</v>
      </c>
      <c r="B9" t="s">
        <v>260</v>
      </c>
      <c r="D9" s="25"/>
      <c r="E9" s="2"/>
    </row>
    <row r="10" spans="1:9">
      <c r="D10" s="25"/>
      <c r="E10" s="2"/>
    </row>
    <row r="11" spans="1:9">
      <c r="A11" s="5" t="s">
        <v>7</v>
      </c>
      <c r="B11" s="5" t="s">
        <v>8</v>
      </c>
      <c r="C11" s="5" t="s">
        <v>9</v>
      </c>
      <c r="D11" s="26" t="s">
        <v>10</v>
      </c>
      <c r="E11" s="6" t="s">
        <v>11</v>
      </c>
      <c r="F11" s="5"/>
      <c r="G11" s="5" t="s">
        <v>12</v>
      </c>
      <c r="H11" s="5"/>
    </row>
    <row r="12" spans="1:9">
      <c r="A12" s="74">
        <v>1</v>
      </c>
      <c r="B12" s="77" t="s">
        <v>212</v>
      </c>
      <c r="C12" s="77" t="s">
        <v>13</v>
      </c>
      <c r="D12" s="81">
        <v>0.88760416666666664</v>
      </c>
      <c r="E12" s="81">
        <f>D12/B3</f>
        <v>0.28725053937432576</v>
      </c>
      <c r="G12" s="77">
        <v>1</v>
      </c>
      <c r="H12" s="77" t="s">
        <v>13</v>
      </c>
      <c r="I12" s="77">
        <f>SUM(1,2,5,6,7)</f>
        <v>21</v>
      </c>
    </row>
    <row r="13" spans="1:9">
      <c r="A13" s="74">
        <v>2</v>
      </c>
      <c r="B13" s="77" t="s">
        <v>43</v>
      </c>
      <c r="C13" s="77" t="s">
        <v>13</v>
      </c>
      <c r="D13" s="79">
        <v>0.97361111111111109</v>
      </c>
      <c r="E13" s="81">
        <f>D13/B3</f>
        <v>0.31508450197770588</v>
      </c>
      <c r="G13">
        <v>2</v>
      </c>
      <c r="H13" t="s">
        <v>257</v>
      </c>
      <c r="I13">
        <f>SUM(4,8,9,10,12)</f>
        <v>43</v>
      </c>
    </row>
    <row r="14" spans="1:9">
      <c r="A14" s="74">
        <v>3</v>
      </c>
      <c r="B14" t="s">
        <v>261</v>
      </c>
      <c r="C14" t="s">
        <v>256</v>
      </c>
      <c r="D14" s="75">
        <v>0.97569444444444453</v>
      </c>
      <c r="E14" s="2">
        <f>D14/B3</f>
        <v>0.31575871988493354</v>
      </c>
      <c r="G14">
        <v>3</v>
      </c>
      <c r="H14" t="s">
        <v>256</v>
      </c>
      <c r="I14">
        <f>SUM(3,13,17,21,22)</f>
        <v>76</v>
      </c>
    </row>
    <row r="15" spans="1:9">
      <c r="A15" s="74">
        <v>4</v>
      </c>
      <c r="B15" t="s">
        <v>262</v>
      </c>
      <c r="C15" t="s">
        <v>257</v>
      </c>
      <c r="D15" s="75">
        <v>0.98611111111111116</v>
      </c>
      <c r="E15" s="2">
        <f>D15/B3</f>
        <v>0.31912980942107161</v>
      </c>
      <c r="G15">
        <v>4</v>
      </c>
      <c r="H15" t="s">
        <v>258</v>
      </c>
      <c r="I15">
        <f>SUM(11,19,20,23,24)</f>
        <v>97</v>
      </c>
    </row>
    <row r="16" spans="1:9">
      <c r="A16" s="74">
        <v>5</v>
      </c>
      <c r="B16" s="77" t="s">
        <v>58</v>
      </c>
      <c r="C16" s="77" t="s">
        <v>13</v>
      </c>
      <c r="D16" s="79">
        <v>0.98819444444444438</v>
      </c>
      <c r="E16" s="81">
        <f>D16/3.09</f>
        <v>0.31980402732829916</v>
      </c>
    </row>
    <row r="17" spans="1:5">
      <c r="A17" s="74">
        <v>6</v>
      </c>
      <c r="B17" s="77" t="s">
        <v>208</v>
      </c>
      <c r="C17" s="77" t="s">
        <v>13</v>
      </c>
      <c r="D17" s="79">
        <v>0.9902777777777777</v>
      </c>
      <c r="E17" s="81">
        <f t="shared" ref="E17:E54" si="0">D17/3.09</f>
        <v>0.32047824523552676</v>
      </c>
    </row>
    <row r="18" spans="1:5">
      <c r="A18" s="74">
        <v>7</v>
      </c>
      <c r="B18" s="77" t="s">
        <v>62</v>
      </c>
      <c r="C18" s="77" t="s">
        <v>13</v>
      </c>
      <c r="D18" s="80">
        <v>1.0180555555555555</v>
      </c>
      <c r="E18" s="81">
        <f t="shared" si="0"/>
        <v>0.32946781733189501</v>
      </c>
    </row>
    <row r="19" spans="1:5">
      <c r="A19" s="74">
        <v>8</v>
      </c>
      <c r="B19" t="s">
        <v>263</v>
      </c>
      <c r="C19" t="s">
        <v>257</v>
      </c>
      <c r="D19" s="76">
        <v>1.0222222222222224</v>
      </c>
      <c r="E19" s="2">
        <f t="shared" si="0"/>
        <v>0.33081625314635027</v>
      </c>
    </row>
    <row r="20" spans="1:5">
      <c r="A20" s="74">
        <v>9</v>
      </c>
      <c r="B20" t="s">
        <v>264</v>
      </c>
      <c r="C20" t="s">
        <v>257</v>
      </c>
      <c r="D20" s="76">
        <v>1.0513888888888889</v>
      </c>
      <c r="E20" s="2">
        <f t="shared" si="0"/>
        <v>0.34025530384753688</v>
      </c>
    </row>
    <row r="21" spans="1:5">
      <c r="A21" s="74">
        <v>10</v>
      </c>
      <c r="B21" t="s">
        <v>265</v>
      </c>
      <c r="C21" t="s">
        <v>257</v>
      </c>
      <c r="D21" s="76">
        <v>1.0527777777777778</v>
      </c>
      <c r="E21" s="2">
        <f t="shared" si="0"/>
        <v>0.3407047824523553</v>
      </c>
    </row>
    <row r="22" spans="1:5">
      <c r="A22" s="74">
        <v>11</v>
      </c>
      <c r="B22" t="s">
        <v>266</v>
      </c>
      <c r="C22" t="s">
        <v>258</v>
      </c>
      <c r="D22" s="76">
        <v>1.0555555555555556</v>
      </c>
      <c r="E22" s="2">
        <f t="shared" si="0"/>
        <v>0.34160373966199209</v>
      </c>
    </row>
    <row r="23" spans="1:5">
      <c r="A23" s="74">
        <v>12</v>
      </c>
      <c r="B23" t="s">
        <v>267</v>
      </c>
      <c r="C23" t="s">
        <v>257</v>
      </c>
      <c r="D23" s="76">
        <v>1.0631944444444443</v>
      </c>
      <c r="E23" s="2">
        <f t="shared" si="0"/>
        <v>0.34407587198849332</v>
      </c>
    </row>
    <row r="24" spans="1:5">
      <c r="A24" s="74">
        <v>13</v>
      </c>
      <c r="B24" t="s">
        <v>268</v>
      </c>
      <c r="C24" t="s">
        <v>256</v>
      </c>
      <c r="D24" s="76">
        <v>1.0673611111111112</v>
      </c>
      <c r="E24" s="2">
        <f t="shared" si="0"/>
        <v>0.34542430780294864</v>
      </c>
    </row>
    <row r="25" spans="1:5">
      <c r="A25" s="74">
        <v>14</v>
      </c>
      <c r="B25" s="77" t="s">
        <v>70</v>
      </c>
      <c r="C25" s="77" t="s">
        <v>13</v>
      </c>
      <c r="D25" s="80">
        <v>1.0743055555555556</v>
      </c>
      <c r="E25" s="81">
        <f t="shared" si="0"/>
        <v>0.34767170082704069</v>
      </c>
    </row>
    <row r="26" spans="1:5">
      <c r="A26" s="74">
        <v>15</v>
      </c>
      <c r="B26" s="77" t="s">
        <v>269</v>
      </c>
      <c r="C26" s="77" t="s">
        <v>13</v>
      </c>
      <c r="D26" s="80">
        <v>1.0756944444444445</v>
      </c>
      <c r="E26" s="81">
        <f t="shared" si="0"/>
        <v>0.34812117943185911</v>
      </c>
    </row>
    <row r="27" spans="1:5">
      <c r="A27" s="74">
        <v>16</v>
      </c>
      <c r="B27" t="s">
        <v>270</v>
      </c>
      <c r="C27" t="s">
        <v>257</v>
      </c>
      <c r="D27" s="76">
        <v>1.1027777777777776</v>
      </c>
      <c r="E27" s="2">
        <f t="shared" si="0"/>
        <v>0.35688601222581801</v>
      </c>
    </row>
    <row r="28" spans="1:5">
      <c r="A28" s="74">
        <v>17</v>
      </c>
      <c r="B28" t="s">
        <v>271</v>
      </c>
      <c r="C28" t="s">
        <v>256</v>
      </c>
      <c r="D28" s="76">
        <v>1.1166666666666667</v>
      </c>
      <c r="E28" s="2">
        <f t="shared" si="0"/>
        <v>0.36138079827400216</v>
      </c>
    </row>
    <row r="29" spans="1:5">
      <c r="A29" s="74">
        <v>18</v>
      </c>
      <c r="B29" t="s">
        <v>272</v>
      </c>
      <c r="C29" t="s">
        <v>257</v>
      </c>
      <c r="D29" s="76">
        <v>1.1256944444444443</v>
      </c>
      <c r="E29" s="2">
        <f t="shared" si="0"/>
        <v>0.36430240920532181</v>
      </c>
    </row>
    <row r="30" spans="1:5">
      <c r="A30" s="74">
        <v>19</v>
      </c>
      <c r="B30" t="s">
        <v>273</v>
      </c>
      <c r="C30" t="s">
        <v>257</v>
      </c>
      <c r="D30" s="76">
        <v>1.1361111111111111</v>
      </c>
      <c r="E30" s="2">
        <f t="shared" si="0"/>
        <v>0.36767349874145994</v>
      </c>
    </row>
    <row r="31" spans="1:5">
      <c r="A31" s="74">
        <v>20</v>
      </c>
      <c r="B31" t="s">
        <v>274</v>
      </c>
      <c r="C31" t="s">
        <v>257</v>
      </c>
      <c r="D31" s="76">
        <v>1.1395833333333334</v>
      </c>
      <c r="E31" s="2">
        <f t="shared" si="0"/>
        <v>0.36879719525350596</v>
      </c>
    </row>
    <row r="32" spans="1:5">
      <c r="A32" s="74">
        <v>21</v>
      </c>
      <c r="B32" s="77" t="s">
        <v>84</v>
      </c>
      <c r="C32" s="77" t="s">
        <v>13</v>
      </c>
      <c r="D32" s="80">
        <v>1.1409722222222223</v>
      </c>
      <c r="E32" s="81">
        <f t="shared" si="0"/>
        <v>0.36924667385832438</v>
      </c>
    </row>
    <row r="33" spans="1:5">
      <c r="A33" s="74">
        <v>22</v>
      </c>
      <c r="B33" t="s">
        <v>275</v>
      </c>
      <c r="C33" t="s">
        <v>257</v>
      </c>
      <c r="D33" s="76">
        <v>1.1430555555555555</v>
      </c>
      <c r="E33" s="2">
        <f t="shared" si="0"/>
        <v>0.36992089176555193</v>
      </c>
    </row>
    <row r="34" spans="1:5">
      <c r="A34" s="74">
        <v>23</v>
      </c>
      <c r="B34" t="s">
        <v>276</v>
      </c>
      <c r="C34" t="s">
        <v>257</v>
      </c>
      <c r="D34" s="76">
        <v>1.1541666666666666</v>
      </c>
      <c r="E34" s="2">
        <f t="shared" si="0"/>
        <v>0.37351672060409924</v>
      </c>
    </row>
    <row r="35" spans="1:5">
      <c r="A35" s="74">
        <v>24</v>
      </c>
      <c r="B35" s="77" t="s">
        <v>75</v>
      </c>
      <c r="C35" s="77" t="s">
        <v>13</v>
      </c>
      <c r="D35" s="80">
        <v>1.1854166666666666</v>
      </c>
      <c r="E35" s="81">
        <f t="shared" si="0"/>
        <v>0.38362998921251346</v>
      </c>
    </row>
    <row r="36" spans="1:5">
      <c r="A36" s="74">
        <v>25</v>
      </c>
      <c r="B36" t="s">
        <v>277</v>
      </c>
      <c r="C36" t="s">
        <v>257</v>
      </c>
      <c r="D36" s="76">
        <v>1.2201388888888889</v>
      </c>
      <c r="E36" s="2">
        <f t="shared" si="0"/>
        <v>0.39486695433297375</v>
      </c>
    </row>
    <row r="37" spans="1:5">
      <c r="A37" s="74">
        <v>26</v>
      </c>
      <c r="B37" s="77" t="s">
        <v>278</v>
      </c>
      <c r="C37" s="77" t="s">
        <v>13</v>
      </c>
      <c r="D37" s="80">
        <v>1.2208333333333334</v>
      </c>
      <c r="E37" s="81">
        <f t="shared" si="0"/>
        <v>0.39509169363538299</v>
      </c>
    </row>
    <row r="38" spans="1:5">
      <c r="A38" s="74">
        <v>27</v>
      </c>
      <c r="B38" s="77" t="s">
        <v>78</v>
      </c>
      <c r="C38" s="77" t="s">
        <v>13</v>
      </c>
      <c r="D38" s="80">
        <v>1.2236111111111112</v>
      </c>
      <c r="E38" s="81">
        <f t="shared" si="0"/>
        <v>0.39599065084501983</v>
      </c>
    </row>
    <row r="39" spans="1:5">
      <c r="A39" s="74">
        <v>28</v>
      </c>
      <c r="B39" s="77" t="s">
        <v>83</v>
      </c>
      <c r="C39" s="77" t="s">
        <v>13</v>
      </c>
      <c r="D39" s="80">
        <v>1.2277777777777776</v>
      </c>
      <c r="E39" s="81">
        <f t="shared" si="0"/>
        <v>0.39733908665947498</v>
      </c>
    </row>
    <row r="40" spans="1:5">
      <c r="A40" s="74">
        <v>29</v>
      </c>
      <c r="B40" s="77" t="s">
        <v>91</v>
      </c>
      <c r="C40" s="77" t="s">
        <v>13</v>
      </c>
      <c r="D40" s="80">
        <v>1.2402777777777778</v>
      </c>
      <c r="E40" s="81">
        <f t="shared" si="0"/>
        <v>0.40138439410284071</v>
      </c>
    </row>
    <row r="41" spans="1:5">
      <c r="A41" s="74">
        <v>30</v>
      </c>
      <c r="B41" t="s">
        <v>279</v>
      </c>
      <c r="C41" t="s">
        <v>258</v>
      </c>
      <c r="D41" s="76">
        <v>1.2506944444444443</v>
      </c>
      <c r="E41" s="2">
        <f t="shared" si="0"/>
        <v>0.40475548363897879</v>
      </c>
    </row>
    <row r="42" spans="1:5">
      <c r="A42" s="74">
        <v>31</v>
      </c>
      <c r="B42" t="s">
        <v>280</v>
      </c>
      <c r="C42" t="s">
        <v>258</v>
      </c>
      <c r="D42" s="76">
        <v>1.2534722222222221</v>
      </c>
      <c r="E42" s="2">
        <f t="shared" si="0"/>
        <v>0.40565444084861557</v>
      </c>
    </row>
    <row r="43" spans="1:5">
      <c r="A43" s="74">
        <v>32</v>
      </c>
      <c r="B43" t="s">
        <v>281</v>
      </c>
      <c r="C43" t="s">
        <v>256</v>
      </c>
      <c r="D43" s="76">
        <v>1.2645833333333334</v>
      </c>
      <c r="E43" s="2">
        <f t="shared" si="0"/>
        <v>0.40925026968716294</v>
      </c>
    </row>
    <row r="44" spans="1:5">
      <c r="A44" s="74">
        <v>33</v>
      </c>
      <c r="B44" t="s">
        <v>282</v>
      </c>
      <c r="C44" t="s">
        <v>256</v>
      </c>
      <c r="D44" s="76">
        <v>1.26875</v>
      </c>
      <c r="E44" s="2">
        <f t="shared" si="0"/>
        <v>0.41059870550161814</v>
      </c>
    </row>
    <row r="45" spans="1:5">
      <c r="A45" s="74">
        <v>34</v>
      </c>
      <c r="B45" s="77" t="s">
        <v>283</v>
      </c>
      <c r="C45" s="77" t="s">
        <v>13</v>
      </c>
      <c r="D45" s="80">
        <v>1.2743055555555556</v>
      </c>
      <c r="E45" s="81">
        <f t="shared" si="0"/>
        <v>0.41239661992089177</v>
      </c>
    </row>
    <row r="46" spans="1:5">
      <c r="A46" s="74">
        <v>35</v>
      </c>
      <c r="B46" s="77" t="s">
        <v>89</v>
      </c>
      <c r="C46" s="77" t="s">
        <v>13</v>
      </c>
      <c r="D46" s="80">
        <v>1.2840277777777778</v>
      </c>
      <c r="E46" s="81">
        <f t="shared" si="0"/>
        <v>0.41554297015462066</v>
      </c>
    </row>
    <row r="47" spans="1:5">
      <c r="A47" s="74">
        <v>36</v>
      </c>
      <c r="B47" s="77" t="s">
        <v>284</v>
      </c>
      <c r="C47" s="77" t="s">
        <v>13</v>
      </c>
      <c r="D47" s="80">
        <v>1.3118055555555557</v>
      </c>
      <c r="E47" s="81">
        <f t="shared" si="0"/>
        <v>0.42453254225098891</v>
      </c>
    </row>
    <row r="48" spans="1:5">
      <c r="A48" s="74">
        <v>37</v>
      </c>
      <c r="B48" s="77" t="s">
        <v>285</v>
      </c>
      <c r="C48" s="77" t="s">
        <v>13</v>
      </c>
      <c r="D48" s="80">
        <v>1.3159722222222221</v>
      </c>
      <c r="E48" s="81">
        <f t="shared" si="0"/>
        <v>0.42588097806544406</v>
      </c>
    </row>
    <row r="49" spans="1:5">
      <c r="A49" s="74">
        <v>38</v>
      </c>
      <c r="B49" t="s">
        <v>286</v>
      </c>
      <c r="C49" t="s">
        <v>257</v>
      </c>
      <c r="D49" s="76">
        <v>1.3166666666666667</v>
      </c>
      <c r="E49" s="2">
        <f t="shared" si="0"/>
        <v>0.4261057173678533</v>
      </c>
    </row>
    <row r="50" spans="1:5">
      <c r="A50" s="74">
        <v>39</v>
      </c>
      <c r="B50" t="s">
        <v>287</v>
      </c>
      <c r="C50" t="s">
        <v>258</v>
      </c>
      <c r="D50" s="76">
        <v>1.3416666666666668</v>
      </c>
      <c r="E50" s="2">
        <f t="shared" si="0"/>
        <v>0.43419633225458476</v>
      </c>
    </row>
    <row r="51" spans="1:5">
      <c r="A51" s="74">
        <v>40</v>
      </c>
      <c r="B51" s="77" t="s">
        <v>288</v>
      </c>
      <c r="C51" s="77" t="s">
        <v>13</v>
      </c>
      <c r="D51" s="80">
        <v>1.4173611111111111</v>
      </c>
      <c r="E51" s="81">
        <f t="shared" si="0"/>
        <v>0.45869291621718805</v>
      </c>
    </row>
    <row r="52" spans="1:5">
      <c r="A52" s="74">
        <v>41</v>
      </c>
      <c r="B52" s="77" t="s">
        <v>289</v>
      </c>
      <c r="C52" s="77" t="s">
        <v>13</v>
      </c>
      <c r="D52" s="80">
        <v>1.4465277777777779</v>
      </c>
      <c r="E52" s="81">
        <f t="shared" si="0"/>
        <v>0.46813196691837472</v>
      </c>
    </row>
    <row r="53" spans="1:5">
      <c r="A53" s="74">
        <v>42</v>
      </c>
      <c r="B53" s="77" t="s">
        <v>290</v>
      </c>
      <c r="C53" s="77" t="s">
        <v>13</v>
      </c>
      <c r="D53" s="80">
        <v>1.4694444444444443</v>
      </c>
      <c r="E53" s="81">
        <f t="shared" si="0"/>
        <v>0.47554836389787847</v>
      </c>
    </row>
    <row r="54" spans="1:5">
      <c r="A54" s="74">
        <v>43</v>
      </c>
      <c r="B54" t="s">
        <v>291</v>
      </c>
      <c r="C54" t="s">
        <v>258</v>
      </c>
      <c r="D54" s="76">
        <v>1.5270833333333333</v>
      </c>
      <c r="E54" s="2">
        <f t="shared" si="0"/>
        <v>0.49420172599784251</v>
      </c>
    </row>
  </sheetData>
  <mergeCells count="1">
    <mergeCell ref="B7:F8"/>
  </mergeCells>
  <pageMargins left="0.7" right="0.7" top="0.75" bottom="0.75" header="0.3" footer="0.3"/>
  <pageSetup orientation="portrait" horizontalDpi="4294967292" verticalDpi="4294967292"/>
  <ignoredErrors>
    <ignoredError sqref="E13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pane ySplit="11" topLeftCell="A12" activePane="bottomLeft" state="frozen"/>
      <selection pane="bottomLeft" activeCell="H22" sqref="H22"/>
    </sheetView>
  </sheetViews>
  <sheetFormatPr baseColWidth="10" defaultRowHeight="14" x14ac:dyDescent="0"/>
  <cols>
    <col min="2" max="2" width="19.5" bestFit="1" customWidth="1"/>
    <col min="7" max="7" width="5.33203125" customWidth="1"/>
  </cols>
  <sheetData>
    <row r="1" spans="1:9">
      <c r="A1" s="1" t="s">
        <v>0</v>
      </c>
      <c r="B1" t="s">
        <v>214</v>
      </c>
      <c r="D1" s="25"/>
      <c r="E1" s="2"/>
    </row>
    <row r="2" spans="1:9">
      <c r="A2" s="1" t="s">
        <v>1</v>
      </c>
      <c r="B2" s="3">
        <v>42629</v>
      </c>
      <c r="D2" s="25"/>
      <c r="E2" s="2"/>
    </row>
    <row r="3" spans="1:9">
      <c r="A3" s="1" t="s">
        <v>2</v>
      </c>
      <c r="B3">
        <v>3.09</v>
      </c>
      <c r="D3" s="25"/>
      <c r="E3" s="2"/>
    </row>
    <row r="4" spans="1:9">
      <c r="A4" s="1"/>
      <c r="D4" s="25"/>
      <c r="E4" s="2"/>
    </row>
    <row r="5" spans="1:9">
      <c r="A5" s="1" t="s">
        <v>3</v>
      </c>
      <c r="B5" t="s">
        <v>215</v>
      </c>
      <c r="D5" s="25"/>
      <c r="E5" s="2"/>
    </row>
    <row r="6" spans="1:9">
      <c r="A6" s="1"/>
      <c r="D6" s="25"/>
      <c r="E6" s="2"/>
    </row>
    <row r="7" spans="1:9">
      <c r="A7" s="1" t="s">
        <v>4</v>
      </c>
      <c r="B7" s="82" t="s">
        <v>216</v>
      </c>
      <c r="C7" s="82"/>
      <c r="D7" s="82"/>
      <c r="E7" s="82"/>
      <c r="F7" s="82"/>
      <c r="G7" s="72"/>
      <c r="H7" s="72"/>
    </row>
    <row r="8" spans="1:9">
      <c r="B8" s="82"/>
      <c r="C8" s="82"/>
      <c r="D8" s="82"/>
      <c r="E8" s="82"/>
      <c r="F8" s="82"/>
      <c r="G8" s="72"/>
      <c r="H8" s="72"/>
    </row>
    <row r="9" spans="1:9">
      <c r="A9" s="1" t="s">
        <v>5</v>
      </c>
      <c r="B9" t="s">
        <v>217</v>
      </c>
      <c r="D9" s="25"/>
      <c r="E9" s="2"/>
    </row>
    <row r="10" spans="1:9">
      <c r="D10" s="25"/>
      <c r="E10" s="2"/>
    </row>
    <row r="11" spans="1:9">
      <c r="A11" s="5" t="s">
        <v>7</v>
      </c>
      <c r="B11" s="5" t="s">
        <v>8</v>
      </c>
      <c r="C11" s="5" t="s">
        <v>9</v>
      </c>
      <c r="D11" s="26" t="s">
        <v>10</v>
      </c>
      <c r="E11" s="6" t="s">
        <v>11</v>
      </c>
      <c r="F11" s="5"/>
      <c r="G11" s="5" t="s">
        <v>12</v>
      </c>
      <c r="H11" s="5"/>
    </row>
    <row r="12" spans="1:9">
      <c r="A12">
        <v>1</v>
      </c>
      <c r="B12" s="77" t="s">
        <v>101</v>
      </c>
      <c r="C12" s="77" t="s">
        <v>13</v>
      </c>
      <c r="D12" s="78">
        <v>0.7153356481481481</v>
      </c>
      <c r="E12" s="78">
        <f>D12/3.09</f>
        <v>0.23150020975668223</v>
      </c>
      <c r="G12" s="77">
        <v>1</v>
      </c>
      <c r="H12" s="77" t="s">
        <v>13</v>
      </c>
      <c r="I12" s="83">
        <v>34</v>
      </c>
    </row>
    <row r="13" spans="1:9">
      <c r="A13">
        <v>2</v>
      </c>
      <c r="B13" s="77" t="s">
        <v>103</v>
      </c>
      <c r="C13" s="77" t="s">
        <v>13</v>
      </c>
      <c r="D13" s="79">
        <v>0.75555555555555554</v>
      </c>
      <c r="E13" s="79">
        <f>D13/3.09</f>
        <v>0.24451636102121541</v>
      </c>
      <c r="G13">
        <v>2</v>
      </c>
      <c r="H13" t="s">
        <v>256</v>
      </c>
      <c r="I13" s="54">
        <v>41</v>
      </c>
    </row>
    <row r="14" spans="1:9">
      <c r="A14">
        <v>3</v>
      </c>
      <c r="B14" t="s">
        <v>218</v>
      </c>
      <c r="C14" t="s">
        <v>256</v>
      </c>
      <c r="D14" s="75">
        <v>0.77847222222222223</v>
      </c>
      <c r="E14" s="75">
        <f>D14/3.09</f>
        <v>0.25193275800071918</v>
      </c>
      <c r="G14">
        <v>3</v>
      </c>
      <c r="H14" t="s">
        <v>292</v>
      </c>
      <c r="I14" s="54">
        <v>59</v>
      </c>
    </row>
    <row r="15" spans="1:9">
      <c r="A15">
        <v>4</v>
      </c>
      <c r="B15" t="s">
        <v>219</v>
      </c>
      <c r="C15" t="s">
        <v>257</v>
      </c>
      <c r="D15" s="75">
        <v>0.78194444444444444</v>
      </c>
      <c r="E15" s="75">
        <f>D15/3.09</f>
        <v>0.25305645451276521</v>
      </c>
      <c r="G15">
        <v>4</v>
      </c>
      <c r="H15" t="s">
        <v>258</v>
      </c>
      <c r="I15" s="54">
        <v>99</v>
      </c>
    </row>
    <row r="16" spans="1:9">
      <c r="A16">
        <v>5</v>
      </c>
      <c r="B16" s="77" t="s">
        <v>220</v>
      </c>
      <c r="C16" s="77" t="s">
        <v>13</v>
      </c>
      <c r="D16" s="79">
        <v>0.78263888888888899</v>
      </c>
      <c r="E16" s="79">
        <f>D16/3.09</f>
        <v>0.25328119381517444</v>
      </c>
    </row>
    <row r="17" spans="1:5">
      <c r="A17">
        <v>6</v>
      </c>
      <c r="B17" t="s">
        <v>221</v>
      </c>
      <c r="C17" t="s">
        <v>257</v>
      </c>
      <c r="D17" s="75">
        <v>0.78611111111111109</v>
      </c>
      <c r="E17" s="75">
        <f>D17/3.09</f>
        <v>0.25440489032722041</v>
      </c>
    </row>
    <row r="18" spans="1:5">
      <c r="A18">
        <v>7</v>
      </c>
      <c r="B18" t="s">
        <v>222</v>
      </c>
      <c r="C18" t="s">
        <v>256</v>
      </c>
      <c r="D18" s="75">
        <v>0.78819444444444453</v>
      </c>
      <c r="E18" s="75">
        <f>D18/3.09</f>
        <v>0.25507910823444807</v>
      </c>
    </row>
    <row r="19" spans="1:5">
      <c r="A19">
        <v>8</v>
      </c>
      <c r="B19" t="s">
        <v>223</v>
      </c>
      <c r="C19" t="s">
        <v>256</v>
      </c>
      <c r="D19" s="75">
        <v>0.78888888888888886</v>
      </c>
      <c r="E19" s="75">
        <f>D19/3.09</f>
        <v>0.25530384753685725</v>
      </c>
    </row>
    <row r="20" spans="1:5">
      <c r="A20">
        <v>9</v>
      </c>
      <c r="B20" t="s">
        <v>224</v>
      </c>
      <c r="C20" t="s">
        <v>256</v>
      </c>
      <c r="D20" s="75">
        <v>0.79583333333333339</v>
      </c>
      <c r="E20" s="75">
        <f>D20/3.09</f>
        <v>0.25755124056094936</v>
      </c>
    </row>
    <row r="21" spans="1:5">
      <c r="A21">
        <v>10</v>
      </c>
      <c r="B21" s="77" t="s">
        <v>115</v>
      </c>
      <c r="C21" s="77" t="s">
        <v>13</v>
      </c>
      <c r="D21" s="79">
        <v>0.80694444444444446</v>
      </c>
      <c r="E21" s="79">
        <f>D21/3.09</f>
        <v>0.26114706939949661</v>
      </c>
    </row>
    <row r="22" spans="1:5">
      <c r="A22">
        <v>11</v>
      </c>
      <c r="B22" t="s">
        <v>225</v>
      </c>
      <c r="C22" t="s">
        <v>258</v>
      </c>
      <c r="D22" s="75">
        <v>0.80763888888888891</v>
      </c>
      <c r="E22" s="75">
        <f>D22/3.09</f>
        <v>0.26137180870190579</v>
      </c>
    </row>
    <row r="23" spans="1:5">
      <c r="A23">
        <v>12</v>
      </c>
      <c r="B23" t="s">
        <v>226</v>
      </c>
      <c r="C23" t="s">
        <v>257</v>
      </c>
      <c r="D23" s="75">
        <v>0.81180555555555556</v>
      </c>
      <c r="E23" s="75">
        <f>D23/3.09</f>
        <v>0.26272024451636106</v>
      </c>
    </row>
    <row r="24" spans="1:5">
      <c r="A24">
        <v>13</v>
      </c>
      <c r="B24" t="s">
        <v>227</v>
      </c>
      <c r="C24" t="s">
        <v>258</v>
      </c>
      <c r="D24" s="75">
        <v>0.82361111111111107</v>
      </c>
      <c r="E24" s="75">
        <f>D24/3.09</f>
        <v>0.26654081265731749</v>
      </c>
    </row>
    <row r="25" spans="1:5">
      <c r="A25">
        <v>14</v>
      </c>
      <c r="B25" t="s">
        <v>228</v>
      </c>
      <c r="C25" t="s">
        <v>256</v>
      </c>
      <c r="D25" s="75">
        <v>0.8256944444444444</v>
      </c>
      <c r="E25" s="75">
        <f>D25/3.09</f>
        <v>0.2672150305645451</v>
      </c>
    </row>
    <row r="26" spans="1:5">
      <c r="A26">
        <v>15</v>
      </c>
      <c r="B26" t="s">
        <v>229</v>
      </c>
      <c r="C26" t="s">
        <v>256</v>
      </c>
      <c r="D26" s="75">
        <v>0.82638888888888884</v>
      </c>
      <c r="E26" s="75">
        <f>D26/3.09</f>
        <v>0.26743976986695434</v>
      </c>
    </row>
    <row r="27" spans="1:5">
      <c r="A27">
        <v>16</v>
      </c>
      <c r="B27" s="77" t="s">
        <v>134</v>
      </c>
      <c r="C27" s="77" t="s">
        <v>13</v>
      </c>
      <c r="D27" s="79">
        <v>0.83124999999999993</v>
      </c>
      <c r="E27" s="79">
        <f>D27/3.09</f>
        <v>0.26901294498381878</v>
      </c>
    </row>
    <row r="28" spans="1:5">
      <c r="A28">
        <v>17</v>
      </c>
      <c r="B28" t="s">
        <v>230</v>
      </c>
      <c r="C28" t="s">
        <v>256</v>
      </c>
      <c r="D28" s="75">
        <v>0.83194444444444438</v>
      </c>
      <c r="E28" s="75">
        <f>D28/3.09</f>
        <v>0.26923768428622796</v>
      </c>
    </row>
    <row r="29" spans="1:5">
      <c r="A29">
        <v>18</v>
      </c>
      <c r="B29" t="s">
        <v>231</v>
      </c>
      <c r="C29" t="s">
        <v>256</v>
      </c>
      <c r="D29" s="75">
        <v>0.83263888888888893</v>
      </c>
      <c r="E29" s="75">
        <f>D29/3.09</f>
        <v>0.2694624235886372</v>
      </c>
    </row>
    <row r="30" spans="1:5">
      <c r="A30">
        <v>19</v>
      </c>
      <c r="B30" t="s">
        <v>232</v>
      </c>
      <c r="C30" t="s">
        <v>256</v>
      </c>
      <c r="D30" s="75">
        <v>0.84166666666666667</v>
      </c>
      <c r="E30" s="75">
        <f t="shared" ref="E30:E64" si="0">D30/3.09</f>
        <v>0.27238403451995685</v>
      </c>
    </row>
    <row r="31" spans="1:5">
      <c r="A31">
        <v>20</v>
      </c>
      <c r="B31" t="s">
        <v>233</v>
      </c>
      <c r="C31" t="s">
        <v>257</v>
      </c>
      <c r="D31" s="75">
        <v>0.42569444444444443</v>
      </c>
      <c r="E31" s="75">
        <f t="shared" si="0"/>
        <v>0.13776519237684287</v>
      </c>
    </row>
    <row r="32" spans="1:5">
      <c r="A32">
        <v>21</v>
      </c>
      <c r="B32" t="s">
        <v>235</v>
      </c>
      <c r="C32" t="s">
        <v>257</v>
      </c>
      <c r="D32" s="75">
        <v>0.84444444444444444</v>
      </c>
      <c r="E32" s="75">
        <f t="shared" si="0"/>
        <v>0.27328299172959369</v>
      </c>
    </row>
    <row r="33" spans="1:5">
      <c r="A33">
        <v>22</v>
      </c>
      <c r="B33" t="s">
        <v>234</v>
      </c>
      <c r="C33" t="s">
        <v>257</v>
      </c>
      <c r="D33" s="75">
        <v>0.8569444444444444</v>
      </c>
      <c r="E33" s="75">
        <f t="shared" si="0"/>
        <v>0.27732829917295937</v>
      </c>
    </row>
    <row r="34" spans="1:5">
      <c r="A34">
        <v>23</v>
      </c>
      <c r="B34" t="s">
        <v>236</v>
      </c>
      <c r="C34" t="s">
        <v>257</v>
      </c>
      <c r="D34" s="75">
        <v>0.85763888888888884</v>
      </c>
      <c r="E34" s="75">
        <f t="shared" si="0"/>
        <v>0.27755303847536855</v>
      </c>
    </row>
    <row r="35" spans="1:5">
      <c r="A35">
        <v>24</v>
      </c>
      <c r="B35" t="s">
        <v>237</v>
      </c>
      <c r="C35" t="s">
        <v>257</v>
      </c>
      <c r="D35" s="75">
        <v>0.85833333333333339</v>
      </c>
      <c r="E35" s="75">
        <f t="shared" si="0"/>
        <v>0.27777777777777779</v>
      </c>
    </row>
    <row r="36" spans="1:5">
      <c r="A36">
        <v>25</v>
      </c>
      <c r="B36" s="77" t="s">
        <v>116</v>
      </c>
      <c r="C36" s="77" t="s">
        <v>13</v>
      </c>
      <c r="D36" s="79">
        <v>0.86458333333333337</v>
      </c>
      <c r="E36" s="79">
        <f t="shared" si="0"/>
        <v>0.27980043149946066</v>
      </c>
    </row>
    <row r="37" spans="1:5">
      <c r="A37">
        <v>26</v>
      </c>
      <c r="B37" s="77" t="s">
        <v>120</v>
      </c>
      <c r="C37" s="77" t="s">
        <v>13</v>
      </c>
      <c r="D37" s="79">
        <v>0.86805555555555547</v>
      </c>
      <c r="E37" s="79">
        <f t="shared" si="0"/>
        <v>0.28092412801150662</v>
      </c>
    </row>
    <row r="38" spans="1:5">
      <c r="A38">
        <v>27</v>
      </c>
      <c r="B38" t="s">
        <v>238</v>
      </c>
      <c r="C38" t="s">
        <v>256</v>
      </c>
      <c r="D38" s="75">
        <v>0.87361111111111101</v>
      </c>
      <c r="E38" s="75">
        <f t="shared" si="0"/>
        <v>0.28272204243078025</v>
      </c>
    </row>
    <row r="39" spans="1:5">
      <c r="A39">
        <v>28</v>
      </c>
      <c r="B39" s="77" t="s">
        <v>139</v>
      </c>
      <c r="C39" s="77" t="s">
        <v>13</v>
      </c>
      <c r="D39" s="79">
        <v>0.87916666666666676</v>
      </c>
      <c r="E39" s="79">
        <f t="shared" si="0"/>
        <v>0.28451995685005399</v>
      </c>
    </row>
    <row r="40" spans="1:5">
      <c r="A40">
        <v>29</v>
      </c>
      <c r="B40" t="s">
        <v>239</v>
      </c>
      <c r="C40" t="s">
        <v>258</v>
      </c>
      <c r="D40" s="75">
        <v>0.8965277777777777</v>
      </c>
      <c r="E40" s="75">
        <f t="shared" si="0"/>
        <v>0.29013843941028405</v>
      </c>
    </row>
    <row r="41" spans="1:5">
      <c r="A41">
        <v>30</v>
      </c>
      <c r="B41" t="s">
        <v>240</v>
      </c>
      <c r="C41" t="s">
        <v>258</v>
      </c>
      <c r="D41" s="75">
        <v>0.90486111111111101</v>
      </c>
      <c r="E41" s="75">
        <f t="shared" si="0"/>
        <v>0.29283531103919452</v>
      </c>
    </row>
    <row r="42" spans="1:5">
      <c r="A42">
        <v>31</v>
      </c>
      <c r="B42" t="s">
        <v>241</v>
      </c>
      <c r="C42" t="s">
        <v>258</v>
      </c>
      <c r="D42" s="75">
        <v>0.90555555555555556</v>
      </c>
      <c r="E42" s="75">
        <f t="shared" si="0"/>
        <v>0.29306005034160376</v>
      </c>
    </row>
    <row r="43" spans="1:5">
      <c r="A43">
        <v>32</v>
      </c>
      <c r="B43" t="s">
        <v>242</v>
      </c>
      <c r="C43" t="s">
        <v>257</v>
      </c>
      <c r="D43" s="75">
        <v>0.91041666666666676</v>
      </c>
      <c r="E43" s="75">
        <f t="shared" si="0"/>
        <v>0.29463322545846821</v>
      </c>
    </row>
    <row r="44" spans="1:5">
      <c r="A44">
        <v>33</v>
      </c>
      <c r="B44" s="77" t="s">
        <v>143</v>
      </c>
      <c r="C44" s="77" t="s">
        <v>13</v>
      </c>
      <c r="D44" s="79">
        <v>0.91249999999999998</v>
      </c>
      <c r="E44" s="79">
        <f t="shared" si="0"/>
        <v>0.29530744336569581</v>
      </c>
    </row>
    <row r="45" spans="1:5">
      <c r="A45">
        <v>34</v>
      </c>
      <c r="B45" s="77" t="s">
        <v>149</v>
      </c>
      <c r="C45" s="77" t="s">
        <v>13</v>
      </c>
      <c r="D45" s="79">
        <v>0.91527777777777775</v>
      </c>
      <c r="E45" s="79">
        <f t="shared" si="0"/>
        <v>0.2962064005753326</v>
      </c>
    </row>
    <row r="46" spans="1:5">
      <c r="A46">
        <v>35</v>
      </c>
      <c r="B46" t="s">
        <v>243</v>
      </c>
      <c r="C46" t="s">
        <v>257</v>
      </c>
      <c r="D46" s="75">
        <v>0.91805555555555562</v>
      </c>
      <c r="E46" s="75">
        <f t="shared" si="0"/>
        <v>0.29710535778496949</v>
      </c>
    </row>
    <row r="47" spans="1:5">
      <c r="A47">
        <v>36</v>
      </c>
      <c r="B47" t="s">
        <v>244</v>
      </c>
      <c r="C47" t="s">
        <v>257</v>
      </c>
      <c r="D47" s="75">
        <v>0.93541666666666667</v>
      </c>
      <c r="E47" s="75">
        <f t="shared" si="0"/>
        <v>0.30272384034519956</v>
      </c>
    </row>
    <row r="48" spans="1:5">
      <c r="A48">
        <v>37</v>
      </c>
      <c r="B48" t="s">
        <v>245</v>
      </c>
      <c r="C48" t="s">
        <v>258</v>
      </c>
      <c r="D48" s="75">
        <v>0.9458333333333333</v>
      </c>
      <c r="E48" s="75">
        <f t="shared" si="0"/>
        <v>0.30609492988133763</v>
      </c>
    </row>
    <row r="49" spans="1:5">
      <c r="A49">
        <v>38</v>
      </c>
      <c r="B49" t="s">
        <v>246</v>
      </c>
      <c r="C49" t="s">
        <v>256</v>
      </c>
      <c r="D49" s="75">
        <v>0.95138888888888884</v>
      </c>
      <c r="E49" s="75">
        <f t="shared" si="0"/>
        <v>0.30789284430061131</v>
      </c>
    </row>
    <row r="50" spans="1:5">
      <c r="A50">
        <v>39</v>
      </c>
      <c r="B50" s="77" t="s">
        <v>247</v>
      </c>
      <c r="C50" s="77" t="s">
        <v>13</v>
      </c>
      <c r="D50" s="79">
        <v>0.96250000000000002</v>
      </c>
      <c r="E50" s="79">
        <f t="shared" si="0"/>
        <v>0.31148867313915862</v>
      </c>
    </row>
    <row r="51" spans="1:5">
      <c r="A51">
        <v>40</v>
      </c>
      <c r="B51" s="77" t="s">
        <v>133</v>
      </c>
      <c r="C51" s="77" t="s">
        <v>13</v>
      </c>
      <c r="D51" s="79">
        <v>0.9916666666666667</v>
      </c>
      <c r="E51" s="79">
        <f t="shared" si="0"/>
        <v>0.32092772384034524</v>
      </c>
    </row>
    <row r="52" spans="1:5">
      <c r="A52">
        <v>41</v>
      </c>
      <c r="B52" s="77" t="s">
        <v>167</v>
      </c>
      <c r="C52" s="77" t="s">
        <v>13</v>
      </c>
      <c r="D52" s="80">
        <v>1.0291666666666666</v>
      </c>
      <c r="E52" s="79">
        <f t="shared" si="0"/>
        <v>0.33306364617044226</v>
      </c>
    </row>
    <row r="53" spans="1:5">
      <c r="A53">
        <v>42</v>
      </c>
      <c r="B53" t="s">
        <v>248</v>
      </c>
      <c r="C53" t="s">
        <v>256</v>
      </c>
      <c r="D53" s="76">
        <v>1.0465277777777777</v>
      </c>
      <c r="E53" s="75">
        <f t="shared" si="0"/>
        <v>0.33868212873067244</v>
      </c>
    </row>
    <row r="54" spans="1:5">
      <c r="A54">
        <v>43</v>
      </c>
      <c r="B54" s="77" t="s">
        <v>174</v>
      </c>
      <c r="C54" s="77" t="s">
        <v>13</v>
      </c>
      <c r="D54" s="80">
        <v>1.0479166666666666</v>
      </c>
      <c r="E54" s="79">
        <f t="shared" si="0"/>
        <v>0.3391316073354908</v>
      </c>
    </row>
    <row r="55" spans="1:5">
      <c r="A55">
        <v>44</v>
      </c>
      <c r="B55" s="77" t="s">
        <v>249</v>
      </c>
      <c r="C55" s="77" t="s">
        <v>13</v>
      </c>
      <c r="D55" s="80">
        <v>1.0562500000000001</v>
      </c>
      <c r="E55" s="79">
        <f t="shared" si="0"/>
        <v>0.34182847896440133</v>
      </c>
    </row>
    <row r="56" spans="1:5">
      <c r="A56">
        <v>45</v>
      </c>
      <c r="B56" t="s">
        <v>250</v>
      </c>
      <c r="C56" t="s">
        <v>257</v>
      </c>
      <c r="D56" s="76">
        <v>1.0569444444444445</v>
      </c>
      <c r="E56" s="75">
        <f t="shared" si="0"/>
        <v>0.34205321826681051</v>
      </c>
    </row>
    <row r="57" spans="1:5">
      <c r="A57">
        <v>46</v>
      </c>
      <c r="B57" s="77" t="s">
        <v>176</v>
      </c>
      <c r="C57" s="77" t="s">
        <v>13</v>
      </c>
      <c r="D57" s="80">
        <v>1.0576388888888888</v>
      </c>
      <c r="E57" s="79">
        <f t="shared" si="0"/>
        <v>0.34227795756921969</v>
      </c>
    </row>
    <row r="58" spans="1:5">
      <c r="A58">
        <v>47</v>
      </c>
      <c r="B58" s="77" t="s">
        <v>251</v>
      </c>
      <c r="C58" s="77" t="s">
        <v>13</v>
      </c>
      <c r="D58" s="80">
        <v>1.0625</v>
      </c>
      <c r="E58" s="79">
        <f t="shared" si="0"/>
        <v>0.34385113268608414</v>
      </c>
    </row>
    <row r="59" spans="1:5">
      <c r="A59">
        <v>48</v>
      </c>
      <c r="B59" t="s">
        <v>252</v>
      </c>
      <c r="C59" t="s">
        <v>257</v>
      </c>
      <c r="D59" s="76">
        <v>1.0791666666666666</v>
      </c>
      <c r="E59" s="75">
        <f t="shared" si="0"/>
        <v>0.34924487594390508</v>
      </c>
    </row>
    <row r="60" spans="1:5">
      <c r="A60">
        <v>49</v>
      </c>
      <c r="B60" t="s">
        <v>253</v>
      </c>
      <c r="C60" t="s">
        <v>256</v>
      </c>
      <c r="D60" s="76">
        <v>1.1111111111111112</v>
      </c>
      <c r="E60" s="75">
        <f t="shared" si="0"/>
        <v>0.35958288385472853</v>
      </c>
    </row>
    <row r="61" spans="1:5">
      <c r="A61">
        <v>50</v>
      </c>
      <c r="B61" s="77" t="s">
        <v>180</v>
      </c>
      <c r="C61" s="77" t="s">
        <v>13</v>
      </c>
      <c r="D61" s="80">
        <v>1.1423611111111112</v>
      </c>
      <c r="E61" s="79">
        <f t="shared" si="0"/>
        <v>0.3696961524631428</v>
      </c>
    </row>
    <row r="62" spans="1:5">
      <c r="A62">
        <v>51</v>
      </c>
      <c r="B62" t="s">
        <v>254</v>
      </c>
      <c r="C62" t="s">
        <v>258</v>
      </c>
      <c r="D62" s="76">
        <v>1.1500000000000001</v>
      </c>
      <c r="E62" s="75">
        <f t="shared" si="0"/>
        <v>0.37216828478964409</v>
      </c>
    </row>
    <row r="63" spans="1:5">
      <c r="A63">
        <v>52</v>
      </c>
      <c r="B63" s="77" t="s">
        <v>177</v>
      </c>
      <c r="C63" s="77" t="s">
        <v>13</v>
      </c>
      <c r="D63" s="80">
        <v>1.1597222222222221</v>
      </c>
      <c r="E63" s="79">
        <f t="shared" si="0"/>
        <v>0.37531463502337287</v>
      </c>
    </row>
    <row r="64" spans="1:5">
      <c r="A64">
        <v>53</v>
      </c>
      <c r="B64" t="s">
        <v>255</v>
      </c>
      <c r="C64" t="s">
        <v>256</v>
      </c>
      <c r="D64" s="76">
        <v>1.1708333333333334</v>
      </c>
      <c r="E64" s="75">
        <f t="shared" si="0"/>
        <v>0.37891046386192023</v>
      </c>
    </row>
    <row r="65" spans="1:1">
      <c r="A65">
        <v>54</v>
      </c>
    </row>
    <row r="66" spans="1:1">
      <c r="A66">
        <v>55</v>
      </c>
    </row>
  </sheetData>
  <mergeCells count="1">
    <mergeCell ref="B7:F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sqref="A1:XFD11"/>
    </sheetView>
  </sheetViews>
  <sheetFormatPr baseColWidth="10" defaultColWidth="8.83203125" defaultRowHeight="14" x14ac:dyDescent="0"/>
  <cols>
    <col min="1" max="1" width="7.1640625" customWidth="1"/>
    <col min="2" max="2" width="19.33203125" customWidth="1"/>
    <col min="3" max="3" width="11.6640625" customWidth="1"/>
    <col min="4" max="4" width="9.5" style="25" bestFit="1" customWidth="1"/>
    <col min="5" max="5" width="9.5" style="2" bestFit="1" customWidth="1"/>
    <col min="6" max="6" width="2.5" customWidth="1"/>
    <col min="7" max="7" width="10.1640625" bestFit="1" customWidth="1"/>
    <col min="8" max="8" width="20.5" customWidth="1"/>
    <col min="9" max="9" width="7.33203125" customWidth="1"/>
    <col min="258" max="258" width="14.5" customWidth="1"/>
    <col min="259" max="259" width="11.6640625" customWidth="1"/>
    <col min="262" max="262" width="3.5" customWidth="1"/>
    <col min="264" max="264" width="19" bestFit="1" customWidth="1"/>
    <col min="514" max="514" width="14.5" customWidth="1"/>
    <col min="515" max="515" width="11.6640625" customWidth="1"/>
    <col min="518" max="518" width="3.5" customWidth="1"/>
    <col min="520" max="520" width="19" bestFit="1" customWidth="1"/>
    <col min="770" max="770" width="14.5" customWidth="1"/>
    <col min="771" max="771" width="11.6640625" customWidth="1"/>
    <col min="774" max="774" width="3.5" customWidth="1"/>
    <col min="776" max="776" width="19" bestFit="1" customWidth="1"/>
    <col min="1026" max="1026" width="14.5" customWidth="1"/>
    <col min="1027" max="1027" width="11.6640625" customWidth="1"/>
    <col min="1030" max="1030" width="3.5" customWidth="1"/>
    <col min="1032" max="1032" width="19" bestFit="1" customWidth="1"/>
    <col min="1282" max="1282" width="14.5" customWidth="1"/>
    <col min="1283" max="1283" width="11.6640625" customWidth="1"/>
    <col min="1286" max="1286" width="3.5" customWidth="1"/>
    <col min="1288" max="1288" width="19" bestFit="1" customWidth="1"/>
    <col min="1538" max="1538" width="14.5" customWidth="1"/>
    <col min="1539" max="1539" width="11.6640625" customWidth="1"/>
    <col min="1542" max="1542" width="3.5" customWidth="1"/>
    <col min="1544" max="1544" width="19" bestFit="1" customWidth="1"/>
    <col min="1794" max="1794" width="14.5" customWidth="1"/>
    <col min="1795" max="1795" width="11.6640625" customWidth="1"/>
    <col min="1798" max="1798" width="3.5" customWidth="1"/>
    <col min="1800" max="1800" width="19" bestFit="1" customWidth="1"/>
    <col min="2050" max="2050" width="14.5" customWidth="1"/>
    <col min="2051" max="2051" width="11.6640625" customWidth="1"/>
    <col min="2054" max="2054" width="3.5" customWidth="1"/>
    <col min="2056" max="2056" width="19" bestFit="1" customWidth="1"/>
    <col min="2306" max="2306" width="14.5" customWidth="1"/>
    <col min="2307" max="2307" width="11.6640625" customWidth="1"/>
    <col min="2310" max="2310" width="3.5" customWidth="1"/>
    <col min="2312" max="2312" width="19" bestFit="1" customWidth="1"/>
    <col min="2562" max="2562" width="14.5" customWidth="1"/>
    <col min="2563" max="2563" width="11.6640625" customWidth="1"/>
    <col min="2566" max="2566" width="3.5" customWidth="1"/>
    <col min="2568" max="2568" width="19" bestFit="1" customWidth="1"/>
    <col min="2818" max="2818" width="14.5" customWidth="1"/>
    <col min="2819" max="2819" width="11.6640625" customWidth="1"/>
    <col min="2822" max="2822" width="3.5" customWidth="1"/>
    <col min="2824" max="2824" width="19" bestFit="1" customWidth="1"/>
    <col min="3074" max="3074" width="14.5" customWidth="1"/>
    <col min="3075" max="3075" width="11.6640625" customWidth="1"/>
    <col min="3078" max="3078" width="3.5" customWidth="1"/>
    <col min="3080" max="3080" width="19" bestFit="1" customWidth="1"/>
    <col min="3330" max="3330" width="14.5" customWidth="1"/>
    <col min="3331" max="3331" width="11.6640625" customWidth="1"/>
    <col min="3334" max="3334" width="3.5" customWidth="1"/>
    <col min="3336" max="3336" width="19" bestFit="1" customWidth="1"/>
    <col min="3586" max="3586" width="14.5" customWidth="1"/>
    <col min="3587" max="3587" width="11.6640625" customWidth="1"/>
    <col min="3590" max="3590" width="3.5" customWidth="1"/>
    <col min="3592" max="3592" width="19" bestFit="1" customWidth="1"/>
    <col min="3842" max="3842" width="14.5" customWidth="1"/>
    <col min="3843" max="3843" width="11.6640625" customWidth="1"/>
    <col min="3846" max="3846" width="3.5" customWidth="1"/>
    <col min="3848" max="3848" width="19" bestFit="1" customWidth="1"/>
    <col min="4098" max="4098" width="14.5" customWidth="1"/>
    <col min="4099" max="4099" width="11.6640625" customWidth="1"/>
    <col min="4102" max="4102" width="3.5" customWidth="1"/>
    <col min="4104" max="4104" width="19" bestFit="1" customWidth="1"/>
    <col min="4354" max="4354" width="14.5" customWidth="1"/>
    <col min="4355" max="4355" width="11.6640625" customWidth="1"/>
    <col min="4358" max="4358" width="3.5" customWidth="1"/>
    <col min="4360" max="4360" width="19" bestFit="1" customWidth="1"/>
    <col min="4610" max="4610" width="14.5" customWidth="1"/>
    <col min="4611" max="4611" width="11.6640625" customWidth="1"/>
    <col min="4614" max="4614" width="3.5" customWidth="1"/>
    <col min="4616" max="4616" width="19" bestFit="1" customWidth="1"/>
    <col min="4866" max="4866" width="14.5" customWidth="1"/>
    <col min="4867" max="4867" width="11.6640625" customWidth="1"/>
    <col min="4870" max="4870" width="3.5" customWidth="1"/>
    <col min="4872" max="4872" width="19" bestFit="1" customWidth="1"/>
    <col min="5122" max="5122" width="14.5" customWidth="1"/>
    <col min="5123" max="5123" width="11.6640625" customWidth="1"/>
    <col min="5126" max="5126" width="3.5" customWidth="1"/>
    <col min="5128" max="5128" width="19" bestFit="1" customWidth="1"/>
    <col min="5378" max="5378" width="14.5" customWidth="1"/>
    <col min="5379" max="5379" width="11.6640625" customWidth="1"/>
    <col min="5382" max="5382" width="3.5" customWidth="1"/>
    <col min="5384" max="5384" width="19" bestFit="1" customWidth="1"/>
    <col min="5634" max="5634" width="14.5" customWidth="1"/>
    <col min="5635" max="5635" width="11.6640625" customWidth="1"/>
    <col min="5638" max="5638" width="3.5" customWidth="1"/>
    <col min="5640" max="5640" width="19" bestFit="1" customWidth="1"/>
    <col min="5890" max="5890" width="14.5" customWidth="1"/>
    <col min="5891" max="5891" width="11.6640625" customWidth="1"/>
    <col min="5894" max="5894" width="3.5" customWidth="1"/>
    <col min="5896" max="5896" width="19" bestFit="1" customWidth="1"/>
    <col min="6146" max="6146" width="14.5" customWidth="1"/>
    <col min="6147" max="6147" width="11.6640625" customWidth="1"/>
    <col min="6150" max="6150" width="3.5" customWidth="1"/>
    <col min="6152" max="6152" width="19" bestFit="1" customWidth="1"/>
    <col min="6402" max="6402" width="14.5" customWidth="1"/>
    <col min="6403" max="6403" width="11.6640625" customWidth="1"/>
    <col min="6406" max="6406" width="3.5" customWidth="1"/>
    <col min="6408" max="6408" width="19" bestFit="1" customWidth="1"/>
    <col min="6658" max="6658" width="14.5" customWidth="1"/>
    <col min="6659" max="6659" width="11.6640625" customWidth="1"/>
    <col min="6662" max="6662" width="3.5" customWidth="1"/>
    <col min="6664" max="6664" width="19" bestFit="1" customWidth="1"/>
    <col min="6914" max="6914" width="14.5" customWidth="1"/>
    <col min="6915" max="6915" width="11.6640625" customWidth="1"/>
    <col min="6918" max="6918" width="3.5" customWidth="1"/>
    <col min="6920" max="6920" width="19" bestFit="1" customWidth="1"/>
    <col min="7170" max="7170" width="14.5" customWidth="1"/>
    <col min="7171" max="7171" width="11.6640625" customWidth="1"/>
    <col min="7174" max="7174" width="3.5" customWidth="1"/>
    <col min="7176" max="7176" width="19" bestFit="1" customWidth="1"/>
    <col min="7426" max="7426" width="14.5" customWidth="1"/>
    <col min="7427" max="7427" width="11.6640625" customWidth="1"/>
    <col min="7430" max="7430" width="3.5" customWidth="1"/>
    <col min="7432" max="7432" width="19" bestFit="1" customWidth="1"/>
    <col min="7682" max="7682" width="14.5" customWidth="1"/>
    <col min="7683" max="7683" width="11.6640625" customWidth="1"/>
    <col min="7686" max="7686" width="3.5" customWidth="1"/>
    <col min="7688" max="7688" width="19" bestFit="1" customWidth="1"/>
    <col min="7938" max="7938" width="14.5" customWidth="1"/>
    <col min="7939" max="7939" width="11.6640625" customWidth="1"/>
    <col min="7942" max="7942" width="3.5" customWidth="1"/>
    <col min="7944" max="7944" width="19" bestFit="1" customWidth="1"/>
    <col min="8194" max="8194" width="14.5" customWidth="1"/>
    <col min="8195" max="8195" width="11.6640625" customWidth="1"/>
    <col min="8198" max="8198" width="3.5" customWidth="1"/>
    <col min="8200" max="8200" width="19" bestFit="1" customWidth="1"/>
    <col min="8450" max="8450" width="14.5" customWidth="1"/>
    <col min="8451" max="8451" width="11.6640625" customWidth="1"/>
    <col min="8454" max="8454" width="3.5" customWidth="1"/>
    <col min="8456" max="8456" width="19" bestFit="1" customWidth="1"/>
    <col min="8706" max="8706" width="14.5" customWidth="1"/>
    <col min="8707" max="8707" width="11.6640625" customWidth="1"/>
    <col min="8710" max="8710" width="3.5" customWidth="1"/>
    <col min="8712" max="8712" width="19" bestFit="1" customWidth="1"/>
    <col min="8962" max="8962" width="14.5" customWidth="1"/>
    <col min="8963" max="8963" width="11.6640625" customWidth="1"/>
    <col min="8966" max="8966" width="3.5" customWidth="1"/>
    <col min="8968" max="8968" width="19" bestFit="1" customWidth="1"/>
    <col min="9218" max="9218" width="14.5" customWidth="1"/>
    <col min="9219" max="9219" width="11.6640625" customWidth="1"/>
    <col min="9222" max="9222" width="3.5" customWidth="1"/>
    <col min="9224" max="9224" width="19" bestFit="1" customWidth="1"/>
    <col min="9474" max="9474" width="14.5" customWidth="1"/>
    <col min="9475" max="9475" width="11.6640625" customWidth="1"/>
    <col min="9478" max="9478" width="3.5" customWidth="1"/>
    <col min="9480" max="9480" width="19" bestFit="1" customWidth="1"/>
    <col min="9730" max="9730" width="14.5" customWidth="1"/>
    <col min="9731" max="9731" width="11.6640625" customWidth="1"/>
    <col min="9734" max="9734" width="3.5" customWidth="1"/>
    <col min="9736" max="9736" width="19" bestFit="1" customWidth="1"/>
    <col min="9986" max="9986" width="14.5" customWidth="1"/>
    <col min="9987" max="9987" width="11.6640625" customWidth="1"/>
    <col min="9990" max="9990" width="3.5" customWidth="1"/>
    <col min="9992" max="9992" width="19" bestFit="1" customWidth="1"/>
    <col min="10242" max="10242" width="14.5" customWidth="1"/>
    <col min="10243" max="10243" width="11.6640625" customWidth="1"/>
    <col min="10246" max="10246" width="3.5" customWidth="1"/>
    <col min="10248" max="10248" width="19" bestFit="1" customWidth="1"/>
    <col min="10498" max="10498" width="14.5" customWidth="1"/>
    <col min="10499" max="10499" width="11.6640625" customWidth="1"/>
    <col min="10502" max="10502" width="3.5" customWidth="1"/>
    <col min="10504" max="10504" width="19" bestFit="1" customWidth="1"/>
    <col min="10754" max="10754" width="14.5" customWidth="1"/>
    <col min="10755" max="10755" width="11.6640625" customWidth="1"/>
    <col min="10758" max="10758" width="3.5" customWidth="1"/>
    <col min="10760" max="10760" width="19" bestFit="1" customWidth="1"/>
    <col min="11010" max="11010" width="14.5" customWidth="1"/>
    <col min="11011" max="11011" width="11.6640625" customWidth="1"/>
    <col min="11014" max="11014" width="3.5" customWidth="1"/>
    <col min="11016" max="11016" width="19" bestFit="1" customWidth="1"/>
    <col min="11266" max="11266" width="14.5" customWidth="1"/>
    <col min="11267" max="11267" width="11.6640625" customWidth="1"/>
    <col min="11270" max="11270" width="3.5" customWidth="1"/>
    <col min="11272" max="11272" width="19" bestFit="1" customWidth="1"/>
    <col min="11522" max="11522" width="14.5" customWidth="1"/>
    <col min="11523" max="11523" width="11.6640625" customWidth="1"/>
    <col min="11526" max="11526" width="3.5" customWidth="1"/>
    <col min="11528" max="11528" width="19" bestFit="1" customWidth="1"/>
    <col min="11778" max="11778" width="14.5" customWidth="1"/>
    <col min="11779" max="11779" width="11.6640625" customWidth="1"/>
    <col min="11782" max="11782" width="3.5" customWidth="1"/>
    <col min="11784" max="11784" width="19" bestFit="1" customWidth="1"/>
    <col min="12034" max="12034" width="14.5" customWidth="1"/>
    <col min="12035" max="12035" width="11.6640625" customWidth="1"/>
    <col min="12038" max="12038" width="3.5" customWidth="1"/>
    <col min="12040" max="12040" width="19" bestFit="1" customWidth="1"/>
    <col min="12290" max="12290" width="14.5" customWidth="1"/>
    <col min="12291" max="12291" width="11.6640625" customWidth="1"/>
    <col min="12294" max="12294" width="3.5" customWidth="1"/>
    <col min="12296" max="12296" width="19" bestFit="1" customWidth="1"/>
    <col min="12546" max="12546" width="14.5" customWidth="1"/>
    <col min="12547" max="12547" width="11.6640625" customWidth="1"/>
    <col min="12550" max="12550" width="3.5" customWidth="1"/>
    <col min="12552" max="12552" width="19" bestFit="1" customWidth="1"/>
    <col min="12802" max="12802" width="14.5" customWidth="1"/>
    <col min="12803" max="12803" width="11.6640625" customWidth="1"/>
    <col min="12806" max="12806" width="3.5" customWidth="1"/>
    <col min="12808" max="12808" width="19" bestFit="1" customWidth="1"/>
    <col min="13058" max="13058" width="14.5" customWidth="1"/>
    <col min="13059" max="13059" width="11.6640625" customWidth="1"/>
    <col min="13062" max="13062" width="3.5" customWidth="1"/>
    <col min="13064" max="13064" width="19" bestFit="1" customWidth="1"/>
    <col min="13314" max="13314" width="14.5" customWidth="1"/>
    <col min="13315" max="13315" width="11.6640625" customWidth="1"/>
    <col min="13318" max="13318" width="3.5" customWidth="1"/>
    <col min="13320" max="13320" width="19" bestFit="1" customWidth="1"/>
    <col min="13570" max="13570" width="14.5" customWidth="1"/>
    <col min="13571" max="13571" width="11.6640625" customWidth="1"/>
    <col min="13574" max="13574" width="3.5" customWidth="1"/>
    <col min="13576" max="13576" width="19" bestFit="1" customWidth="1"/>
    <col min="13826" max="13826" width="14.5" customWidth="1"/>
    <col min="13827" max="13827" width="11.6640625" customWidth="1"/>
    <col min="13830" max="13830" width="3.5" customWidth="1"/>
    <col min="13832" max="13832" width="19" bestFit="1" customWidth="1"/>
    <col min="14082" max="14082" width="14.5" customWidth="1"/>
    <col min="14083" max="14083" width="11.6640625" customWidth="1"/>
    <col min="14086" max="14086" width="3.5" customWidth="1"/>
    <col min="14088" max="14088" width="19" bestFit="1" customWidth="1"/>
    <col min="14338" max="14338" width="14.5" customWidth="1"/>
    <col min="14339" max="14339" width="11.6640625" customWidth="1"/>
    <col min="14342" max="14342" width="3.5" customWidth="1"/>
    <col min="14344" max="14344" width="19" bestFit="1" customWidth="1"/>
    <col min="14594" max="14594" width="14.5" customWidth="1"/>
    <col min="14595" max="14595" width="11.6640625" customWidth="1"/>
    <col min="14598" max="14598" width="3.5" customWidth="1"/>
    <col min="14600" max="14600" width="19" bestFit="1" customWidth="1"/>
    <col min="14850" max="14850" width="14.5" customWidth="1"/>
    <col min="14851" max="14851" width="11.6640625" customWidth="1"/>
    <col min="14854" max="14854" width="3.5" customWidth="1"/>
    <col min="14856" max="14856" width="19" bestFit="1" customWidth="1"/>
    <col min="15106" max="15106" width="14.5" customWidth="1"/>
    <col min="15107" max="15107" width="11.6640625" customWidth="1"/>
    <col min="15110" max="15110" width="3.5" customWidth="1"/>
    <col min="15112" max="15112" width="19" bestFit="1" customWidth="1"/>
    <col min="15362" max="15362" width="14.5" customWidth="1"/>
    <col min="15363" max="15363" width="11.6640625" customWidth="1"/>
    <col min="15366" max="15366" width="3.5" customWidth="1"/>
    <col min="15368" max="15368" width="19" bestFit="1" customWidth="1"/>
    <col min="15618" max="15618" width="14.5" customWidth="1"/>
    <col min="15619" max="15619" width="11.6640625" customWidth="1"/>
    <col min="15622" max="15622" width="3.5" customWidth="1"/>
    <col min="15624" max="15624" width="19" bestFit="1" customWidth="1"/>
    <col min="15874" max="15874" width="14.5" customWidth="1"/>
    <col min="15875" max="15875" width="11.6640625" customWidth="1"/>
    <col min="15878" max="15878" width="3.5" customWidth="1"/>
    <col min="15880" max="15880" width="19" bestFit="1" customWidth="1"/>
    <col min="16130" max="16130" width="14.5" customWidth="1"/>
    <col min="16131" max="16131" width="11.6640625" customWidth="1"/>
    <col min="16134" max="16134" width="3.5" customWidth="1"/>
    <col min="16136" max="16136" width="19" bestFit="1" customWidth="1"/>
  </cols>
  <sheetData>
    <row r="1" spans="1:9">
      <c r="A1" s="1" t="s">
        <v>0</v>
      </c>
      <c r="B1" t="s">
        <v>13</v>
      </c>
    </row>
    <row r="2" spans="1:9">
      <c r="A2" s="1" t="s">
        <v>1</v>
      </c>
      <c r="B2" s="3">
        <v>41187</v>
      </c>
    </row>
    <row r="3" spans="1:9">
      <c r="A3" s="1" t="s">
        <v>2</v>
      </c>
      <c r="B3">
        <v>2.8</v>
      </c>
    </row>
    <row r="4" spans="1:9">
      <c r="A4" s="1"/>
    </row>
    <row r="5" spans="1:9">
      <c r="A5" s="1" t="s">
        <v>3</v>
      </c>
      <c r="B5" t="s">
        <v>100</v>
      </c>
    </row>
    <row r="6" spans="1:9">
      <c r="A6" s="1"/>
    </row>
    <row r="7" spans="1:9">
      <c r="A7" s="1" t="s">
        <v>4</v>
      </c>
      <c r="B7" s="82" t="s">
        <v>99</v>
      </c>
      <c r="C7" s="82"/>
      <c r="D7" s="82"/>
      <c r="E7" s="82"/>
      <c r="F7" s="82"/>
      <c r="G7" s="4"/>
      <c r="H7" s="4"/>
      <c r="I7" s="4"/>
    </row>
    <row r="8" spans="1:9">
      <c r="B8" s="82"/>
      <c r="C8" s="82"/>
      <c r="D8" s="82"/>
      <c r="E8" s="82"/>
      <c r="F8" s="82"/>
      <c r="G8" s="4"/>
      <c r="H8" s="4"/>
      <c r="I8" s="4"/>
    </row>
    <row r="9" spans="1:9">
      <c r="A9" s="1" t="s">
        <v>5</v>
      </c>
      <c r="B9" t="s">
        <v>6</v>
      </c>
    </row>
    <row r="11" spans="1:9">
      <c r="A11" s="5" t="s">
        <v>7</v>
      </c>
      <c r="B11" s="5" t="s">
        <v>8</v>
      </c>
      <c r="C11" s="5" t="s">
        <v>9</v>
      </c>
      <c r="D11" s="26" t="s">
        <v>10</v>
      </c>
      <c r="E11" s="6" t="s">
        <v>11</v>
      </c>
      <c r="F11" s="5"/>
      <c r="G11" s="5" t="s">
        <v>12</v>
      </c>
      <c r="H11" s="5"/>
    </row>
    <row r="12" spans="1:9" ht="15">
      <c r="A12" s="18">
        <v>1</v>
      </c>
      <c r="B12" s="23" t="s">
        <v>21</v>
      </c>
      <c r="C12" s="23" t="s">
        <v>22</v>
      </c>
      <c r="D12" s="34">
        <v>0.77500000000000002</v>
      </c>
      <c r="E12" s="24">
        <f t="shared" ref="E12:E43" si="0">D12/2.8</f>
        <v>0.2767857142857143</v>
      </c>
      <c r="G12" s="10">
        <v>1</v>
      </c>
      <c r="H12" s="7" t="s">
        <v>24</v>
      </c>
      <c r="I12" s="23">
        <v>46</v>
      </c>
    </row>
    <row r="13" spans="1:9" ht="15">
      <c r="A13" s="18">
        <v>2</v>
      </c>
      <c r="B13" s="23" t="s">
        <v>23</v>
      </c>
      <c r="C13" s="23" t="s">
        <v>24</v>
      </c>
      <c r="D13" s="34">
        <v>0.80069444444444438</v>
      </c>
      <c r="E13" s="24">
        <f t="shared" si="0"/>
        <v>0.28596230158730157</v>
      </c>
      <c r="G13" s="10">
        <v>2</v>
      </c>
      <c r="H13" s="19" t="s">
        <v>27</v>
      </c>
      <c r="I13" s="10">
        <v>48</v>
      </c>
    </row>
    <row r="14" spans="1:9" ht="15">
      <c r="A14" s="18">
        <v>3</v>
      </c>
      <c r="B14" s="50" t="s">
        <v>212</v>
      </c>
      <c r="C14" s="50" t="s">
        <v>25</v>
      </c>
      <c r="D14" s="69">
        <v>0.80555555555555547</v>
      </c>
      <c r="E14" s="17">
        <f t="shared" si="0"/>
        <v>0.28769841269841268</v>
      </c>
      <c r="G14" s="10">
        <v>3</v>
      </c>
      <c r="H14" s="19" t="s">
        <v>98</v>
      </c>
      <c r="I14" s="10">
        <v>95</v>
      </c>
    </row>
    <row r="15" spans="1:9" ht="15">
      <c r="A15" s="18">
        <v>4</v>
      </c>
      <c r="B15" s="23" t="s">
        <v>26</v>
      </c>
      <c r="C15" s="23" t="s">
        <v>27</v>
      </c>
      <c r="D15" s="34">
        <v>0.80763888888888891</v>
      </c>
      <c r="E15" s="24">
        <f t="shared" si="0"/>
        <v>0.28844246031746035</v>
      </c>
      <c r="G15" s="10">
        <v>4</v>
      </c>
      <c r="H15" s="67" t="s">
        <v>13</v>
      </c>
      <c r="I15" s="10">
        <v>96</v>
      </c>
    </row>
    <row r="16" spans="1:9" ht="15">
      <c r="A16" s="18">
        <v>5</v>
      </c>
      <c r="B16" s="23" t="s">
        <v>28</v>
      </c>
      <c r="C16" s="23" t="s">
        <v>27</v>
      </c>
      <c r="D16" s="34">
        <v>0.8125</v>
      </c>
      <c r="E16" s="24">
        <f t="shared" si="0"/>
        <v>0.29017857142857145</v>
      </c>
      <c r="G16" s="10">
        <v>5</v>
      </c>
      <c r="H16" t="s">
        <v>34</v>
      </c>
      <c r="I16" s="10">
        <v>108</v>
      </c>
    </row>
    <row r="17" spans="1:9" ht="15">
      <c r="A17" s="18">
        <v>6</v>
      </c>
      <c r="B17" s="23" t="s">
        <v>29</v>
      </c>
      <c r="C17" s="23" t="s">
        <v>27</v>
      </c>
      <c r="D17" s="34">
        <v>0.81666666666666676</v>
      </c>
      <c r="E17" s="24">
        <f t="shared" si="0"/>
        <v>0.29166666666666674</v>
      </c>
      <c r="G17" s="10">
        <v>6</v>
      </c>
      <c r="H17" t="s">
        <v>20</v>
      </c>
      <c r="I17" s="10">
        <v>130</v>
      </c>
    </row>
    <row r="18" spans="1:9" ht="15">
      <c r="A18" s="18">
        <v>7</v>
      </c>
      <c r="B18" s="23" t="s">
        <v>30</v>
      </c>
      <c r="C18" s="23" t="s">
        <v>31</v>
      </c>
      <c r="D18" s="34">
        <v>0.83124999999999993</v>
      </c>
      <c r="E18" s="24">
        <f t="shared" si="0"/>
        <v>0.296875</v>
      </c>
      <c r="G18" s="10">
        <v>7</v>
      </c>
      <c r="H18" t="s">
        <v>17</v>
      </c>
      <c r="I18" s="10">
        <v>166</v>
      </c>
    </row>
    <row r="19" spans="1:9">
      <c r="A19" s="18">
        <v>8</v>
      </c>
      <c r="B19" s="23" t="s">
        <v>32</v>
      </c>
      <c r="C19" s="23" t="s">
        <v>24</v>
      </c>
      <c r="D19" s="34">
        <v>0.83263888888888893</v>
      </c>
      <c r="E19" s="24">
        <f t="shared" si="0"/>
        <v>0.2973710317460318</v>
      </c>
    </row>
    <row r="20" spans="1:9" ht="15">
      <c r="A20" s="18">
        <v>9</v>
      </c>
      <c r="B20" s="23" t="s">
        <v>33</v>
      </c>
      <c r="C20" s="23" t="s">
        <v>34</v>
      </c>
      <c r="D20" s="34">
        <v>0.84444444444444444</v>
      </c>
      <c r="E20" s="24">
        <f t="shared" si="0"/>
        <v>0.30158730158730163</v>
      </c>
      <c r="G20" s="12"/>
      <c r="H20" s="13"/>
      <c r="I20" s="11"/>
    </row>
    <row r="21" spans="1:9">
      <c r="A21" s="18">
        <v>10</v>
      </c>
      <c r="B21" s="23" t="s">
        <v>35</v>
      </c>
      <c r="C21" s="23" t="s">
        <v>34</v>
      </c>
      <c r="D21" s="34">
        <v>0.84861111111111109</v>
      </c>
      <c r="E21" s="24">
        <f t="shared" si="0"/>
        <v>0.30307539682539686</v>
      </c>
    </row>
    <row r="22" spans="1:9">
      <c r="A22" s="18">
        <v>11</v>
      </c>
      <c r="B22" s="23" t="s">
        <v>36</v>
      </c>
      <c r="C22" s="23" t="s">
        <v>24</v>
      </c>
      <c r="D22" s="34">
        <v>0.84930555555555554</v>
      </c>
      <c r="E22" s="24">
        <f t="shared" si="0"/>
        <v>0.30332341269841273</v>
      </c>
    </row>
    <row r="23" spans="1:9">
      <c r="A23" s="18">
        <v>12</v>
      </c>
      <c r="B23" s="23" t="s">
        <v>37</v>
      </c>
      <c r="C23" s="23" t="s">
        <v>24</v>
      </c>
      <c r="D23" s="34">
        <v>0.85</v>
      </c>
      <c r="E23" s="24">
        <f t="shared" si="0"/>
        <v>0.3035714285714286</v>
      </c>
    </row>
    <row r="24" spans="1:9">
      <c r="A24" s="18">
        <v>13</v>
      </c>
      <c r="B24" s="23" t="s">
        <v>38</v>
      </c>
      <c r="C24" s="23" t="s">
        <v>34</v>
      </c>
      <c r="D24" s="34">
        <v>0.85763888888888884</v>
      </c>
      <c r="E24" s="24">
        <f t="shared" si="0"/>
        <v>0.3062996031746032</v>
      </c>
    </row>
    <row r="25" spans="1:9">
      <c r="A25" s="18">
        <v>14</v>
      </c>
      <c r="B25" s="23" t="s">
        <v>39</v>
      </c>
      <c r="C25" s="23" t="s">
        <v>40</v>
      </c>
      <c r="D25" s="34">
        <v>0.8618055555555556</v>
      </c>
      <c r="E25" s="24">
        <f t="shared" si="0"/>
        <v>0.30778769841269843</v>
      </c>
    </row>
    <row r="26" spans="1:9">
      <c r="A26" s="18">
        <v>15</v>
      </c>
      <c r="B26" s="23" t="s">
        <v>41</v>
      </c>
      <c r="C26" s="23" t="s">
        <v>22</v>
      </c>
      <c r="D26" s="34">
        <v>0.86388888888888893</v>
      </c>
      <c r="E26" s="24">
        <f t="shared" si="0"/>
        <v>0.30853174603174605</v>
      </c>
    </row>
    <row r="27" spans="1:9">
      <c r="A27" s="18">
        <v>16</v>
      </c>
      <c r="B27" s="23" t="s">
        <v>42</v>
      </c>
      <c r="C27" s="23" t="s">
        <v>22</v>
      </c>
      <c r="D27" s="34">
        <v>0.86597222222222225</v>
      </c>
      <c r="E27" s="24">
        <f t="shared" si="0"/>
        <v>0.30927579365079366</v>
      </c>
    </row>
    <row r="28" spans="1:9">
      <c r="A28" s="18">
        <v>17</v>
      </c>
      <c r="B28" s="50" t="s">
        <v>43</v>
      </c>
      <c r="C28" s="50" t="s">
        <v>13</v>
      </c>
      <c r="D28" s="69">
        <v>0.87083333333333324</v>
      </c>
      <c r="E28" s="17">
        <f t="shared" si="0"/>
        <v>0.31101190476190477</v>
      </c>
    </row>
    <row r="29" spans="1:9">
      <c r="A29" s="18">
        <v>18</v>
      </c>
      <c r="B29" s="23" t="s">
        <v>44</v>
      </c>
      <c r="C29" s="23" t="s">
        <v>20</v>
      </c>
      <c r="D29" s="34">
        <v>0.87222222222222223</v>
      </c>
      <c r="E29" s="24">
        <f t="shared" si="0"/>
        <v>0.31150793650793651</v>
      </c>
    </row>
    <row r="30" spans="1:9">
      <c r="A30" s="18">
        <v>19</v>
      </c>
      <c r="B30" s="23" t="s">
        <v>45</v>
      </c>
      <c r="C30" s="23" t="s">
        <v>27</v>
      </c>
      <c r="D30" s="34">
        <v>0.8833333333333333</v>
      </c>
      <c r="E30" s="24">
        <f t="shared" si="0"/>
        <v>0.31547619047619047</v>
      </c>
    </row>
    <row r="31" spans="1:9">
      <c r="A31" s="18">
        <v>20</v>
      </c>
      <c r="B31" s="23" t="s">
        <v>46</v>
      </c>
      <c r="C31" s="23" t="s">
        <v>24</v>
      </c>
      <c r="D31" s="34">
        <v>0.88541666666666663</v>
      </c>
      <c r="E31" s="24">
        <f t="shared" si="0"/>
        <v>0.31622023809523808</v>
      </c>
      <c r="G31" s="56">
        <v>2015</v>
      </c>
      <c r="H31" s="55" t="s">
        <v>207</v>
      </c>
      <c r="I31" s="70">
        <v>2016</v>
      </c>
    </row>
    <row r="32" spans="1:9">
      <c r="A32" s="18">
        <v>21</v>
      </c>
      <c r="B32" s="23" t="s">
        <v>47</v>
      </c>
      <c r="C32" s="23" t="s">
        <v>24</v>
      </c>
      <c r="D32" s="34">
        <v>0.88611111111111107</v>
      </c>
      <c r="E32" s="24">
        <f t="shared" si="0"/>
        <v>0.31646825396825395</v>
      </c>
      <c r="H32" s="20"/>
      <c r="I32" s="54"/>
    </row>
    <row r="33" spans="1:9">
      <c r="A33" s="18">
        <v>22</v>
      </c>
      <c r="B33" s="23" t="s">
        <v>48</v>
      </c>
      <c r="C33" s="23" t="s">
        <v>40</v>
      </c>
      <c r="D33" s="34">
        <v>0.88750000000000007</v>
      </c>
      <c r="E33" s="24">
        <f t="shared" si="0"/>
        <v>0.31696428571428575</v>
      </c>
      <c r="G33" s="43" t="s">
        <v>209</v>
      </c>
      <c r="H33" s="20" t="s">
        <v>208</v>
      </c>
      <c r="I33" s="58" t="s">
        <v>210</v>
      </c>
    </row>
    <row r="34" spans="1:9">
      <c r="A34" s="18">
        <v>23</v>
      </c>
      <c r="B34" s="23" t="s">
        <v>49</v>
      </c>
      <c r="C34" s="23" t="s">
        <v>27</v>
      </c>
      <c r="D34" s="34">
        <v>0.8881944444444444</v>
      </c>
      <c r="E34" s="24">
        <f t="shared" si="0"/>
        <v>0.31721230158730157</v>
      </c>
      <c r="H34" s="20" t="s">
        <v>211</v>
      </c>
    </row>
    <row r="35" spans="1:9">
      <c r="A35" s="18">
        <v>24</v>
      </c>
      <c r="B35" s="23" t="s">
        <v>50</v>
      </c>
      <c r="C35" s="23" t="s">
        <v>20</v>
      </c>
      <c r="D35" s="34">
        <v>0.88888888888888884</v>
      </c>
      <c r="E35" s="24">
        <f t="shared" si="0"/>
        <v>0.31746031746031744</v>
      </c>
      <c r="G35" s="43"/>
      <c r="H35" s="20"/>
      <c r="I35" s="57"/>
    </row>
    <row r="36" spans="1:9">
      <c r="A36" s="18">
        <v>25</v>
      </c>
      <c r="B36" s="23" t="s">
        <v>51</v>
      </c>
      <c r="C36" s="23" t="s">
        <v>24</v>
      </c>
      <c r="D36" s="34">
        <v>0.8930555555555556</v>
      </c>
      <c r="E36" s="24">
        <f t="shared" si="0"/>
        <v>0.31894841269841273</v>
      </c>
      <c r="G36" s="43"/>
      <c r="H36" s="20"/>
      <c r="I36" s="57"/>
    </row>
    <row r="37" spans="1:9">
      <c r="A37" s="18">
        <v>26</v>
      </c>
      <c r="B37" s="23" t="s">
        <v>52</v>
      </c>
      <c r="C37" s="23" t="s">
        <v>24</v>
      </c>
      <c r="D37" s="34">
        <v>0.8930555555555556</v>
      </c>
      <c r="E37" s="24">
        <f t="shared" si="0"/>
        <v>0.31894841269841273</v>
      </c>
      <c r="G37" s="43"/>
      <c r="H37" s="20"/>
      <c r="I37" s="57"/>
    </row>
    <row r="38" spans="1:9">
      <c r="A38" s="18">
        <v>27</v>
      </c>
      <c r="B38" s="23" t="s">
        <v>53</v>
      </c>
      <c r="C38" s="35" t="s">
        <v>40</v>
      </c>
      <c r="D38" s="34">
        <v>0.90138888888888891</v>
      </c>
      <c r="E38" s="24">
        <f t="shared" si="0"/>
        <v>0.3219246031746032</v>
      </c>
      <c r="G38" s="43"/>
      <c r="H38" s="20"/>
      <c r="I38" s="57"/>
    </row>
    <row r="39" spans="1:9">
      <c r="A39" s="18">
        <v>28</v>
      </c>
      <c r="B39" s="23" t="s">
        <v>54</v>
      </c>
      <c r="C39" s="23" t="s">
        <v>24</v>
      </c>
      <c r="D39" s="34">
        <v>0.90347222222222223</v>
      </c>
      <c r="E39" s="24">
        <f t="shared" si="0"/>
        <v>0.32266865079365081</v>
      </c>
      <c r="G39" s="43"/>
      <c r="H39" s="20"/>
      <c r="I39" s="57"/>
    </row>
    <row r="40" spans="1:9">
      <c r="A40" s="18">
        <v>29</v>
      </c>
      <c r="B40" s="23" t="s">
        <v>55</v>
      </c>
      <c r="C40" s="23" t="s">
        <v>56</v>
      </c>
      <c r="D40" s="34">
        <v>0.90972222222222221</v>
      </c>
      <c r="E40" s="24">
        <f t="shared" si="0"/>
        <v>0.32490079365079366</v>
      </c>
      <c r="H40" s="20"/>
      <c r="I40" s="20"/>
    </row>
    <row r="41" spans="1:9">
      <c r="A41" s="18">
        <v>30</v>
      </c>
      <c r="B41" s="50" t="s">
        <v>57</v>
      </c>
      <c r="C41" s="50" t="s">
        <v>13</v>
      </c>
      <c r="D41" s="69">
        <v>0.9277777777777777</v>
      </c>
      <c r="E41" s="17">
        <f t="shared" si="0"/>
        <v>0.33134920634920634</v>
      </c>
      <c r="H41" s="20"/>
      <c r="I41" s="20"/>
    </row>
    <row r="42" spans="1:9">
      <c r="A42" s="18">
        <v>31</v>
      </c>
      <c r="B42" s="50" t="s">
        <v>58</v>
      </c>
      <c r="C42" s="50" t="s">
        <v>16</v>
      </c>
      <c r="D42" s="69">
        <v>0.93263888888888891</v>
      </c>
      <c r="E42" s="17">
        <f t="shared" si="0"/>
        <v>0.3330853174603175</v>
      </c>
      <c r="H42" s="20"/>
      <c r="I42" s="20"/>
    </row>
    <row r="43" spans="1:9">
      <c r="A43" s="18">
        <v>32</v>
      </c>
      <c r="B43" s="23" t="s">
        <v>59</v>
      </c>
      <c r="C43" s="36" t="s">
        <v>20</v>
      </c>
      <c r="D43" s="34">
        <v>0.94166666666666676</v>
      </c>
      <c r="E43" s="24">
        <f t="shared" si="0"/>
        <v>0.33630952380952389</v>
      </c>
    </row>
    <row r="44" spans="1:9">
      <c r="A44" s="18">
        <v>33</v>
      </c>
      <c r="B44" s="23" t="s">
        <v>60</v>
      </c>
      <c r="C44" s="23" t="s">
        <v>22</v>
      </c>
      <c r="D44" s="34">
        <v>0.94374999999999998</v>
      </c>
      <c r="E44" s="24">
        <f t="shared" ref="E44:E75" si="1">D44/2.8</f>
        <v>0.33705357142857145</v>
      </c>
    </row>
    <row r="45" spans="1:9">
      <c r="A45" s="18">
        <v>34</v>
      </c>
      <c r="B45" s="23" t="s">
        <v>61</v>
      </c>
      <c r="C45" s="23" t="s">
        <v>27</v>
      </c>
      <c r="D45" s="34">
        <v>0.94444444444444453</v>
      </c>
      <c r="E45" s="24">
        <f t="shared" si="1"/>
        <v>0.33730158730158738</v>
      </c>
    </row>
    <row r="46" spans="1:9">
      <c r="A46" s="18">
        <v>35</v>
      </c>
      <c r="B46" s="50" t="s">
        <v>62</v>
      </c>
      <c r="C46" s="50" t="s">
        <v>13</v>
      </c>
      <c r="D46" s="69">
        <v>0.94444444444444453</v>
      </c>
      <c r="E46" s="17">
        <f t="shared" si="1"/>
        <v>0.33730158730158738</v>
      </c>
    </row>
    <row r="47" spans="1:9">
      <c r="A47" s="18">
        <v>36</v>
      </c>
      <c r="B47" s="23" t="s">
        <v>63</v>
      </c>
      <c r="C47" s="23" t="s">
        <v>56</v>
      </c>
      <c r="D47" s="34">
        <v>0.96111111111111114</v>
      </c>
      <c r="E47" s="24">
        <f t="shared" si="1"/>
        <v>0.34325396825396831</v>
      </c>
    </row>
    <row r="48" spans="1:9">
      <c r="A48" s="18">
        <v>37</v>
      </c>
      <c r="B48" s="23" t="s">
        <v>64</v>
      </c>
      <c r="C48" s="23" t="s">
        <v>65</v>
      </c>
      <c r="D48" s="34">
        <v>0.96805555555555556</v>
      </c>
      <c r="E48" s="24">
        <f t="shared" si="1"/>
        <v>0.34573412698412703</v>
      </c>
    </row>
    <row r="49" spans="1:9">
      <c r="A49" s="18">
        <v>38</v>
      </c>
      <c r="B49" s="23" t="s">
        <v>66</v>
      </c>
      <c r="C49" s="23" t="s">
        <v>56</v>
      </c>
      <c r="D49" s="34">
        <v>0.9770833333333333</v>
      </c>
      <c r="E49" s="24">
        <f t="shared" si="1"/>
        <v>0.34895833333333337</v>
      </c>
    </row>
    <row r="50" spans="1:9">
      <c r="A50" s="18">
        <v>39</v>
      </c>
      <c r="B50" s="50" t="s">
        <v>67</v>
      </c>
      <c r="C50" s="50" t="s">
        <v>13</v>
      </c>
      <c r="D50" s="69">
        <v>0.97986111111111107</v>
      </c>
      <c r="E50" s="17">
        <f t="shared" si="1"/>
        <v>0.34995039682539686</v>
      </c>
    </row>
    <row r="51" spans="1:9">
      <c r="A51" s="18">
        <v>40</v>
      </c>
      <c r="B51" s="44" t="s">
        <v>68</v>
      </c>
      <c r="C51" s="23" t="s">
        <v>40</v>
      </c>
      <c r="D51" s="34">
        <v>0.98611111111111116</v>
      </c>
      <c r="E51" s="24">
        <f t="shared" si="1"/>
        <v>0.35218253968253971</v>
      </c>
    </row>
    <row r="52" spans="1:9">
      <c r="A52" s="18">
        <v>41</v>
      </c>
      <c r="B52" s="23" t="s">
        <v>18</v>
      </c>
      <c r="C52" s="23" t="s">
        <v>56</v>
      </c>
      <c r="D52" s="34">
        <v>0.99305555555555547</v>
      </c>
      <c r="E52" s="24">
        <f t="shared" si="1"/>
        <v>0.35466269841269843</v>
      </c>
    </row>
    <row r="53" spans="1:9">
      <c r="A53" s="18">
        <v>42</v>
      </c>
      <c r="B53" s="23" t="s">
        <v>19</v>
      </c>
      <c r="C53" s="23" t="s">
        <v>20</v>
      </c>
      <c r="D53" s="34">
        <v>1.0048611111111112</v>
      </c>
      <c r="E53" s="24">
        <f t="shared" si="1"/>
        <v>0.35887896825396831</v>
      </c>
    </row>
    <row r="54" spans="1:9">
      <c r="A54" s="18">
        <v>43</v>
      </c>
      <c r="B54" s="23" t="s">
        <v>69</v>
      </c>
      <c r="C54" s="23" t="s">
        <v>20</v>
      </c>
      <c r="D54" s="34">
        <v>1.0104166666666667</v>
      </c>
      <c r="E54" s="24">
        <f t="shared" si="1"/>
        <v>0.36086309523809529</v>
      </c>
    </row>
    <row r="55" spans="1:9">
      <c r="A55" s="18">
        <v>44</v>
      </c>
      <c r="B55" s="50" t="s">
        <v>70</v>
      </c>
      <c r="C55" s="50" t="s">
        <v>13</v>
      </c>
      <c r="D55" s="69">
        <v>1.0270833333333333</v>
      </c>
      <c r="E55" s="17">
        <f t="shared" si="1"/>
        <v>0.36681547619047622</v>
      </c>
    </row>
    <row r="56" spans="1:9">
      <c r="A56" s="18">
        <v>45</v>
      </c>
      <c r="B56" s="46" t="s">
        <v>71</v>
      </c>
      <c r="C56" s="46" t="s">
        <v>24</v>
      </c>
      <c r="D56" s="71">
        <v>1.0326388888888889</v>
      </c>
      <c r="E56" s="24">
        <f t="shared" si="1"/>
        <v>0.3687996031746032</v>
      </c>
      <c r="F56" s="4"/>
      <c r="G56" s="4"/>
      <c r="H56" s="4"/>
      <c r="I56" s="4"/>
    </row>
    <row r="57" spans="1:9">
      <c r="A57" s="18">
        <v>46</v>
      </c>
      <c r="B57" s="46" t="s">
        <v>72</v>
      </c>
      <c r="C57" s="46" t="s">
        <v>34</v>
      </c>
      <c r="D57" s="71">
        <v>1.04375</v>
      </c>
      <c r="E57" s="24">
        <f t="shared" si="1"/>
        <v>0.37276785714285715</v>
      </c>
      <c r="F57" s="4"/>
      <c r="G57" s="4"/>
      <c r="H57" s="4"/>
      <c r="I57" s="4"/>
    </row>
    <row r="58" spans="1:9">
      <c r="A58" s="18">
        <v>47</v>
      </c>
      <c r="B58" s="23" t="s">
        <v>73</v>
      </c>
      <c r="C58" s="23" t="s">
        <v>34</v>
      </c>
      <c r="D58" s="34">
        <v>1.0555555555555556</v>
      </c>
      <c r="E58" s="24">
        <f t="shared" si="1"/>
        <v>0.37698412698412703</v>
      </c>
    </row>
    <row r="59" spans="1:9">
      <c r="A59" s="18">
        <v>48</v>
      </c>
      <c r="B59" s="23" t="s">
        <v>74</v>
      </c>
      <c r="C59" s="23" t="s">
        <v>27</v>
      </c>
      <c r="D59" s="34">
        <v>1.0659722222222221</v>
      </c>
      <c r="E59" s="24">
        <f t="shared" si="1"/>
        <v>0.38070436507936506</v>
      </c>
    </row>
    <row r="60" spans="1:9">
      <c r="A60" s="18">
        <v>49</v>
      </c>
      <c r="B60" s="50" t="s">
        <v>75</v>
      </c>
      <c r="C60" s="50" t="s">
        <v>13</v>
      </c>
      <c r="D60" s="69">
        <v>1.0777777777777777</v>
      </c>
      <c r="E60" s="17">
        <f t="shared" si="1"/>
        <v>0.38492063492063494</v>
      </c>
      <c r="F60" s="5"/>
      <c r="G60" s="5"/>
      <c r="H60" s="5"/>
    </row>
    <row r="61" spans="1:9">
      <c r="A61" s="18">
        <v>50</v>
      </c>
      <c r="B61" s="23" t="s">
        <v>76</v>
      </c>
      <c r="C61" s="23" t="s">
        <v>27</v>
      </c>
      <c r="D61" s="34">
        <v>1.0798611111111112</v>
      </c>
      <c r="E61" s="24">
        <f t="shared" si="1"/>
        <v>0.38566468253968256</v>
      </c>
    </row>
    <row r="62" spans="1:9">
      <c r="A62" s="18">
        <v>51</v>
      </c>
      <c r="B62" s="50" t="s">
        <v>77</v>
      </c>
      <c r="C62" s="50" t="s">
        <v>13</v>
      </c>
      <c r="D62" s="69">
        <v>1.0840277777777778</v>
      </c>
      <c r="E62" s="17">
        <f t="shared" si="1"/>
        <v>0.38715277777777779</v>
      </c>
    </row>
    <row r="63" spans="1:9">
      <c r="A63" s="18">
        <v>52</v>
      </c>
      <c r="B63" s="50" t="s">
        <v>78</v>
      </c>
      <c r="C63" s="50" t="s">
        <v>13</v>
      </c>
      <c r="D63" s="69">
        <v>1.0875000000000001</v>
      </c>
      <c r="E63" s="17">
        <f t="shared" si="1"/>
        <v>0.38839285714285721</v>
      </c>
    </row>
    <row r="64" spans="1:9">
      <c r="A64" s="18">
        <v>53</v>
      </c>
      <c r="B64" s="23" t="s">
        <v>79</v>
      </c>
      <c r="C64" s="23" t="s">
        <v>20</v>
      </c>
      <c r="D64" s="34">
        <v>1.0993055555555555</v>
      </c>
      <c r="E64" s="24">
        <f t="shared" si="1"/>
        <v>0.39260912698412698</v>
      </c>
    </row>
    <row r="65" spans="1:6">
      <c r="A65" s="18">
        <v>54</v>
      </c>
      <c r="B65" s="23" t="s">
        <v>80</v>
      </c>
      <c r="C65" s="23" t="s">
        <v>34</v>
      </c>
      <c r="D65" s="37">
        <v>1.1006944444444444</v>
      </c>
      <c r="E65" s="24">
        <f t="shared" si="1"/>
        <v>0.39310515873015872</v>
      </c>
    </row>
    <row r="66" spans="1:6">
      <c r="A66" s="18">
        <v>55</v>
      </c>
      <c r="B66" s="23" t="s">
        <v>81</v>
      </c>
      <c r="C66" s="23" t="s">
        <v>34</v>
      </c>
      <c r="D66" s="37">
        <v>1.1006944444444444</v>
      </c>
      <c r="E66" s="24">
        <f t="shared" si="1"/>
        <v>0.39310515873015872</v>
      </c>
    </row>
    <row r="67" spans="1:6">
      <c r="A67" s="18">
        <v>56</v>
      </c>
      <c r="B67" s="23" t="s">
        <v>82</v>
      </c>
      <c r="C67" s="23" t="s">
        <v>20</v>
      </c>
      <c r="D67" s="37">
        <v>1.1194444444444445</v>
      </c>
      <c r="E67" s="24">
        <f t="shared" si="1"/>
        <v>0.39980158730158732</v>
      </c>
    </row>
    <row r="68" spans="1:6">
      <c r="A68" s="18">
        <v>57</v>
      </c>
      <c r="B68" s="50" t="s">
        <v>83</v>
      </c>
      <c r="C68" s="50" t="s">
        <v>13</v>
      </c>
      <c r="D68" s="27">
        <v>1.1347222222222222</v>
      </c>
      <c r="E68" s="17">
        <f t="shared" si="1"/>
        <v>0.40525793650793651</v>
      </c>
    </row>
    <row r="69" spans="1:6">
      <c r="A69" s="18">
        <v>58</v>
      </c>
      <c r="B69" s="50" t="s">
        <v>84</v>
      </c>
      <c r="C69" s="50" t="s">
        <v>13</v>
      </c>
      <c r="D69" s="27">
        <v>1.1409722222222223</v>
      </c>
      <c r="E69" s="17">
        <f t="shared" si="1"/>
        <v>0.40749007936507942</v>
      </c>
    </row>
    <row r="70" spans="1:6">
      <c r="A70" s="18">
        <v>59</v>
      </c>
      <c r="B70" s="50" t="s">
        <v>85</v>
      </c>
      <c r="C70" s="50" t="s">
        <v>13</v>
      </c>
      <c r="D70" s="27">
        <v>1.1548611111111111</v>
      </c>
      <c r="E70" s="17">
        <f t="shared" si="1"/>
        <v>0.41245039682539686</v>
      </c>
      <c r="F70" s="19"/>
    </row>
    <row r="71" spans="1:6">
      <c r="A71" s="18">
        <v>60</v>
      </c>
      <c r="B71" s="23" t="s">
        <v>86</v>
      </c>
      <c r="C71" s="23" t="s">
        <v>24</v>
      </c>
      <c r="D71" s="37">
        <v>1.1555555555555557</v>
      </c>
      <c r="E71" s="24">
        <f t="shared" si="1"/>
        <v>0.41269841269841279</v>
      </c>
      <c r="F71" s="19"/>
    </row>
    <row r="72" spans="1:6">
      <c r="A72" s="18">
        <v>61</v>
      </c>
      <c r="B72" s="23" t="s">
        <v>87</v>
      </c>
      <c r="C72" s="23" t="s">
        <v>56</v>
      </c>
      <c r="D72" s="37">
        <v>1.1756944444444444</v>
      </c>
      <c r="E72" s="24">
        <f t="shared" si="1"/>
        <v>0.41989087301587302</v>
      </c>
    </row>
    <row r="73" spans="1:6" s="29" customFormat="1">
      <c r="A73" s="18">
        <v>62</v>
      </c>
      <c r="B73" s="23" t="s">
        <v>88</v>
      </c>
      <c r="C73" s="23" t="s">
        <v>40</v>
      </c>
      <c r="D73" s="37">
        <v>1.2055555555555555</v>
      </c>
      <c r="E73" s="24">
        <f t="shared" si="1"/>
        <v>0.43055555555555558</v>
      </c>
    </row>
    <row r="74" spans="1:6" s="29" customFormat="1">
      <c r="A74" s="18">
        <v>63</v>
      </c>
      <c r="B74" s="50" t="s">
        <v>89</v>
      </c>
      <c r="C74" s="50" t="s">
        <v>13</v>
      </c>
      <c r="D74" s="27">
        <v>1.2201388888888889</v>
      </c>
      <c r="E74" s="17">
        <f t="shared" si="1"/>
        <v>0.4357638888888889</v>
      </c>
    </row>
    <row r="75" spans="1:6" s="29" customFormat="1">
      <c r="A75" s="18">
        <v>64</v>
      </c>
      <c r="B75" s="23" t="s">
        <v>90</v>
      </c>
      <c r="C75" s="23" t="s">
        <v>20</v>
      </c>
      <c r="D75" s="37">
        <v>1.2208333333333334</v>
      </c>
      <c r="E75" s="24">
        <f t="shared" si="1"/>
        <v>0.43601190476190482</v>
      </c>
    </row>
    <row r="76" spans="1:6" s="29" customFormat="1">
      <c r="A76" s="18">
        <v>65</v>
      </c>
      <c r="B76" s="50" t="s">
        <v>91</v>
      </c>
      <c r="C76" s="50" t="s">
        <v>13</v>
      </c>
      <c r="D76" s="27">
        <v>1.2208333333333334</v>
      </c>
      <c r="E76" s="17">
        <f t="shared" ref="E76:E79" si="2">D76/2.8</f>
        <v>0.43601190476190482</v>
      </c>
    </row>
    <row r="77" spans="1:6" s="29" customFormat="1">
      <c r="A77" s="18">
        <v>66</v>
      </c>
      <c r="B77" s="23" t="s">
        <v>92</v>
      </c>
      <c r="C77" s="23" t="s">
        <v>24</v>
      </c>
      <c r="D77" s="37">
        <v>1.2451388888888888</v>
      </c>
      <c r="E77" s="24">
        <f t="shared" si="2"/>
        <v>0.44469246031746029</v>
      </c>
    </row>
    <row r="78" spans="1:6" s="29" customFormat="1">
      <c r="A78" s="18">
        <v>67</v>
      </c>
      <c r="B78" s="50" t="s">
        <v>93</v>
      </c>
      <c r="C78" s="50" t="s">
        <v>13</v>
      </c>
      <c r="D78" s="27">
        <v>1.29375</v>
      </c>
      <c r="E78" s="17">
        <f t="shared" si="2"/>
        <v>0.46205357142857145</v>
      </c>
    </row>
    <row r="79" spans="1:6" s="29" customFormat="1">
      <c r="A79" s="18">
        <v>68</v>
      </c>
      <c r="B79" s="23" t="s">
        <v>94</v>
      </c>
      <c r="C79" s="23" t="s">
        <v>34</v>
      </c>
      <c r="D79" s="37">
        <v>1.3902777777777777</v>
      </c>
      <c r="E79" s="24">
        <f t="shared" si="2"/>
        <v>0.49652777777777779</v>
      </c>
    </row>
    <row r="80" spans="1:6">
      <c r="A80" s="30"/>
      <c r="B80" s="29"/>
      <c r="C80" s="29"/>
      <c r="D80" s="31"/>
      <c r="E80" s="32"/>
    </row>
    <row r="81" spans="1:5">
      <c r="A81" s="20"/>
      <c r="B81" t="s">
        <v>95</v>
      </c>
    </row>
    <row r="82" spans="1:5">
      <c r="A82" s="20"/>
      <c r="B82" t="s">
        <v>96</v>
      </c>
    </row>
    <row r="83" spans="1:5" ht="15">
      <c r="A83" s="21"/>
      <c r="B83" s="13"/>
      <c r="C83" s="13"/>
      <c r="D83" s="28"/>
      <c r="E83" s="22"/>
    </row>
    <row r="84" spans="1:5">
      <c r="A84" s="20"/>
      <c r="B84" t="s">
        <v>97</v>
      </c>
    </row>
    <row r="85" spans="1:5">
      <c r="A85" s="20"/>
    </row>
    <row r="86" spans="1:5" ht="15">
      <c r="A86" s="21"/>
      <c r="B86" s="13"/>
      <c r="C86" s="13"/>
      <c r="D86" s="28"/>
      <c r="E86" s="22"/>
    </row>
    <row r="87" spans="1:5">
      <c r="A87" s="20"/>
    </row>
    <row r="88" spans="1:5" ht="15">
      <c r="A88" s="21"/>
      <c r="B88" s="13"/>
      <c r="C88" s="13"/>
      <c r="D88" s="28"/>
      <c r="E88" s="22"/>
    </row>
    <row r="89" spans="1:5">
      <c r="A89" s="20"/>
    </row>
    <row r="90" spans="1:5" ht="15">
      <c r="A90" s="21"/>
      <c r="B90" s="13"/>
      <c r="C90" s="13"/>
      <c r="D90" s="28"/>
      <c r="E90" s="22"/>
    </row>
    <row r="91" spans="1:5">
      <c r="A91" s="20"/>
    </row>
    <row r="92" spans="1:5">
      <c r="A92" s="20"/>
    </row>
    <row r="93" spans="1:5" ht="15">
      <c r="A93" s="21"/>
      <c r="B93" s="13"/>
      <c r="C93" s="13"/>
      <c r="D93" s="28"/>
      <c r="E93" s="22"/>
    </row>
    <row r="94" spans="1:5" ht="15">
      <c r="A94" s="21"/>
      <c r="B94" s="13"/>
      <c r="C94" s="13"/>
      <c r="D94" s="28"/>
      <c r="E94" s="22"/>
    </row>
    <row r="95" spans="1:5">
      <c r="A95" s="20"/>
    </row>
    <row r="96" spans="1:5">
      <c r="A96" s="20"/>
    </row>
    <row r="97" spans="1:5">
      <c r="A97" s="20"/>
    </row>
    <row r="98" spans="1:5" ht="15">
      <c r="A98" s="21"/>
      <c r="B98" s="13"/>
      <c r="C98" s="13"/>
      <c r="D98" s="28"/>
      <c r="E98" s="22"/>
    </row>
    <row r="99" spans="1:5">
      <c r="A99" s="20"/>
    </row>
    <row r="100" spans="1:5">
      <c r="A100" s="20"/>
    </row>
    <row r="101" spans="1:5">
      <c r="A101" s="20"/>
    </row>
    <row r="102" spans="1:5">
      <c r="A102" s="20"/>
    </row>
    <row r="103" spans="1:5">
      <c r="A103" s="20"/>
    </row>
    <row r="104" spans="1:5">
      <c r="A104" s="20"/>
    </row>
  </sheetData>
  <mergeCells count="1">
    <mergeCell ref="B7:F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4" workbookViewId="0">
      <selection activeCell="E12" sqref="E12"/>
    </sheetView>
  </sheetViews>
  <sheetFormatPr baseColWidth="10" defaultColWidth="8.83203125" defaultRowHeight="14" x14ac:dyDescent="0"/>
  <cols>
    <col min="1" max="1" width="6.5" style="23" customWidth="1"/>
    <col min="2" max="2" width="19.33203125" customWidth="1"/>
    <col min="3" max="3" width="11.6640625" customWidth="1"/>
    <col min="4" max="5" width="9.5" style="2" bestFit="1" customWidth="1"/>
    <col min="6" max="6" width="2.5" customWidth="1"/>
    <col min="8" max="8" width="20.5" customWidth="1"/>
    <col min="9" max="9" width="7.33203125" customWidth="1"/>
    <col min="258" max="258" width="14.5" customWidth="1"/>
    <col min="259" max="259" width="11.6640625" customWidth="1"/>
    <col min="262" max="262" width="3.5" customWidth="1"/>
    <col min="264" max="264" width="19" bestFit="1" customWidth="1"/>
    <col min="514" max="514" width="14.5" customWidth="1"/>
    <col min="515" max="515" width="11.6640625" customWidth="1"/>
    <col min="518" max="518" width="3.5" customWidth="1"/>
    <col min="520" max="520" width="19" bestFit="1" customWidth="1"/>
    <col min="770" max="770" width="14.5" customWidth="1"/>
    <col min="771" max="771" width="11.6640625" customWidth="1"/>
    <col min="774" max="774" width="3.5" customWidth="1"/>
    <col min="776" max="776" width="19" bestFit="1" customWidth="1"/>
    <col min="1026" max="1026" width="14.5" customWidth="1"/>
    <col min="1027" max="1027" width="11.6640625" customWidth="1"/>
    <col min="1030" max="1030" width="3.5" customWidth="1"/>
    <col min="1032" max="1032" width="19" bestFit="1" customWidth="1"/>
    <col min="1282" max="1282" width="14.5" customWidth="1"/>
    <col min="1283" max="1283" width="11.6640625" customWidth="1"/>
    <col min="1286" max="1286" width="3.5" customWidth="1"/>
    <col min="1288" max="1288" width="19" bestFit="1" customWidth="1"/>
    <col min="1538" max="1538" width="14.5" customWidth="1"/>
    <col min="1539" max="1539" width="11.6640625" customWidth="1"/>
    <col min="1542" max="1542" width="3.5" customWidth="1"/>
    <col min="1544" max="1544" width="19" bestFit="1" customWidth="1"/>
    <col min="1794" max="1794" width="14.5" customWidth="1"/>
    <col min="1795" max="1795" width="11.6640625" customWidth="1"/>
    <col min="1798" max="1798" width="3.5" customWidth="1"/>
    <col min="1800" max="1800" width="19" bestFit="1" customWidth="1"/>
    <col min="2050" max="2050" width="14.5" customWidth="1"/>
    <col min="2051" max="2051" width="11.6640625" customWidth="1"/>
    <col min="2054" max="2054" width="3.5" customWidth="1"/>
    <col min="2056" max="2056" width="19" bestFit="1" customWidth="1"/>
    <col min="2306" max="2306" width="14.5" customWidth="1"/>
    <col min="2307" max="2307" width="11.6640625" customWidth="1"/>
    <col min="2310" max="2310" width="3.5" customWidth="1"/>
    <col min="2312" max="2312" width="19" bestFit="1" customWidth="1"/>
    <col min="2562" max="2562" width="14.5" customWidth="1"/>
    <col min="2563" max="2563" width="11.6640625" customWidth="1"/>
    <col min="2566" max="2566" width="3.5" customWidth="1"/>
    <col min="2568" max="2568" width="19" bestFit="1" customWidth="1"/>
    <col min="2818" max="2818" width="14.5" customWidth="1"/>
    <col min="2819" max="2819" width="11.6640625" customWidth="1"/>
    <col min="2822" max="2822" width="3.5" customWidth="1"/>
    <col min="2824" max="2824" width="19" bestFit="1" customWidth="1"/>
    <col min="3074" max="3074" width="14.5" customWidth="1"/>
    <col min="3075" max="3075" width="11.6640625" customWidth="1"/>
    <col min="3078" max="3078" width="3.5" customWidth="1"/>
    <col min="3080" max="3080" width="19" bestFit="1" customWidth="1"/>
    <col min="3330" max="3330" width="14.5" customWidth="1"/>
    <col min="3331" max="3331" width="11.6640625" customWidth="1"/>
    <col min="3334" max="3334" width="3.5" customWidth="1"/>
    <col min="3336" max="3336" width="19" bestFit="1" customWidth="1"/>
    <col min="3586" max="3586" width="14.5" customWidth="1"/>
    <col min="3587" max="3587" width="11.6640625" customWidth="1"/>
    <col min="3590" max="3590" width="3.5" customWidth="1"/>
    <col min="3592" max="3592" width="19" bestFit="1" customWidth="1"/>
    <col min="3842" max="3842" width="14.5" customWidth="1"/>
    <col min="3843" max="3843" width="11.6640625" customWidth="1"/>
    <col min="3846" max="3846" width="3.5" customWidth="1"/>
    <col min="3848" max="3848" width="19" bestFit="1" customWidth="1"/>
    <col min="4098" max="4098" width="14.5" customWidth="1"/>
    <col min="4099" max="4099" width="11.6640625" customWidth="1"/>
    <col min="4102" max="4102" width="3.5" customWidth="1"/>
    <col min="4104" max="4104" width="19" bestFit="1" customWidth="1"/>
    <col min="4354" max="4354" width="14.5" customWidth="1"/>
    <col min="4355" max="4355" width="11.6640625" customWidth="1"/>
    <col min="4358" max="4358" width="3.5" customWidth="1"/>
    <col min="4360" max="4360" width="19" bestFit="1" customWidth="1"/>
    <col min="4610" max="4610" width="14.5" customWidth="1"/>
    <col min="4611" max="4611" width="11.6640625" customWidth="1"/>
    <col min="4614" max="4614" width="3.5" customWidth="1"/>
    <col min="4616" max="4616" width="19" bestFit="1" customWidth="1"/>
    <col min="4866" max="4866" width="14.5" customWidth="1"/>
    <col min="4867" max="4867" width="11.6640625" customWidth="1"/>
    <col min="4870" max="4870" width="3.5" customWidth="1"/>
    <col min="4872" max="4872" width="19" bestFit="1" customWidth="1"/>
    <col min="5122" max="5122" width="14.5" customWidth="1"/>
    <col min="5123" max="5123" width="11.6640625" customWidth="1"/>
    <col min="5126" max="5126" width="3.5" customWidth="1"/>
    <col min="5128" max="5128" width="19" bestFit="1" customWidth="1"/>
    <col min="5378" max="5378" width="14.5" customWidth="1"/>
    <col min="5379" max="5379" width="11.6640625" customWidth="1"/>
    <col min="5382" max="5382" width="3.5" customWidth="1"/>
    <col min="5384" max="5384" width="19" bestFit="1" customWidth="1"/>
    <col min="5634" max="5634" width="14.5" customWidth="1"/>
    <col min="5635" max="5635" width="11.6640625" customWidth="1"/>
    <col min="5638" max="5638" width="3.5" customWidth="1"/>
    <col min="5640" max="5640" width="19" bestFit="1" customWidth="1"/>
    <col min="5890" max="5890" width="14.5" customWidth="1"/>
    <col min="5891" max="5891" width="11.6640625" customWidth="1"/>
    <col min="5894" max="5894" width="3.5" customWidth="1"/>
    <col min="5896" max="5896" width="19" bestFit="1" customWidth="1"/>
    <col min="6146" max="6146" width="14.5" customWidth="1"/>
    <col min="6147" max="6147" width="11.6640625" customWidth="1"/>
    <col min="6150" max="6150" width="3.5" customWidth="1"/>
    <col min="6152" max="6152" width="19" bestFit="1" customWidth="1"/>
    <col min="6402" max="6402" width="14.5" customWidth="1"/>
    <col min="6403" max="6403" width="11.6640625" customWidth="1"/>
    <col min="6406" max="6406" width="3.5" customWidth="1"/>
    <col min="6408" max="6408" width="19" bestFit="1" customWidth="1"/>
    <col min="6658" max="6658" width="14.5" customWidth="1"/>
    <col min="6659" max="6659" width="11.6640625" customWidth="1"/>
    <col min="6662" max="6662" width="3.5" customWidth="1"/>
    <col min="6664" max="6664" width="19" bestFit="1" customWidth="1"/>
    <col min="6914" max="6914" width="14.5" customWidth="1"/>
    <col min="6915" max="6915" width="11.6640625" customWidth="1"/>
    <col min="6918" max="6918" width="3.5" customWidth="1"/>
    <col min="6920" max="6920" width="19" bestFit="1" customWidth="1"/>
    <col min="7170" max="7170" width="14.5" customWidth="1"/>
    <col min="7171" max="7171" width="11.6640625" customWidth="1"/>
    <col min="7174" max="7174" width="3.5" customWidth="1"/>
    <col min="7176" max="7176" width="19" bestFit="1" customWidth="1"/>
    <col min="7426" max="7426" width="14.5" customWidth="1"/>
    <col min="7427" max="7427" width="11.6640625" customWidth="1"/>
    <col min="7430" max="7430" width="3.5" customWidth="1"/>
    <col min="7432" max="7432" width="19" bestFit="1" customWidth="1"/>
    <col min="7682" max="7682" width="14.5" customWidth="1"/>
    <col min="7683" max="7683" width="11.6640625" customWidth="1"/>
    <col min="7686" max="7686" width="3.5" customWidth="1"/>
    <col min="7688" max="7688" width="19" bestFit="1" customWidth="1"/>
    <col min="7938" max="7938" width="14.5" customWidth="1"/>
    <col min="7939" max="7939" width="11.6640625" customWidth="1"/>
    <col min="7942" max="7942" width="3.5" customWidth="1"/>
    <col min="7944" max="7944" width="19" bestFit="1" customWidth="1"/>
    <col min="8194" max="8194" width="14.5" customWidth="1"/>
    <col min="8195" max="8195" width="11.6640625" customWidth="1"/>
    <col min="8198" max="8198" width="3.5" customWidth="1"/>
    <col min="8200" max="8200" width="19" bestFit="1" customWidth="1"/>
    <col min="8450" max="8450" width="14.5" customWidth="1"/>
    <col min="8451" max="8451" width="11.6640625" customWidth="1"/>
    <col min="8454" max="8454" width="3.5" customWidth="1"/>
    <col min="8456" max="8456" width="19" bestFit="1" customWidth="1"/>
    <col min="8706" max="8706" width="14.5" customWidth="1"/>
    <col min="8707" max="8707" width="11.6640625" customWidth="1"/>
    <col min="8710" max="8710" width="3.5" customWidth="1"/>
    <col min="8712" max="8712" width="19" bestFit="1" customWidth="1"/>
    <col min="8962" max="8962" width="14.5" customWidth="1"/>
    <col min="8963" max="8963" width="11.6640625" customWidth="1"/>
    <col min="8966" max="8966" width="3.5" customWidth="1"/>
    <col min="8968" max="8968" width="19" bestFit="1" customWidth="1"/>
    <col min="9218" max="9218" width="14.5" customWidth="1"/>
    <col min="9219" max="9219" width="11.6640625" customWidth="1"/>
    <col min="9222" max="9222" width="3.5" customWidth="1"/>
    <col min="9224" max="9224" width="19" bestFit="1" customWidth="1"/>
    <col min="9474" max="9474" width="14.5" customWidth="1"/>
    <col min="9475" max="9475" width="11.6640625" customWidth="1"/>
    <col min="9478" max="9478" width="3.5" customWidth="1"/>
    <col min="9480" max="9480" width="19" bestFit="1" customWidth="1"/>
    <col min="9730" max="9730" width="14.5" customWidth="1"/>
    <col min="9731" max="9731" width="11.6640625" customWidth="1"/>
    <col min="9734" max="9734" width="3.5" customWidth="1"/>
    <col min="9736" max="9736" width="19" bestFit="1" customWidth="1"/>
    <col min="9986" max="9986" width="14.5" customWidth="1"/>
    <col min="9987" max="9987" width="11.6640625" customWidth="1"/>
    <col min="9990" max="9990" width="3.5" customWidth="1"/>
    <col min="9992" max="9992" width="19" bestFit="1" customWidth="1"/>
    <col min="10242" max="10242" width="14.5" customWidth="1"/>
    <col min="10243" max="10243" width="11.6640625" customWidth="1"/>
    <col min="10246" max="10246" width="3.5" customWidth="1"/>
    <col min="10248" max="10248" width="19" bestFit="1" customWidth="1"/>
    <col min="10498" max="10498" width="14.5" customWidth="1"/>
    <col min="10499" max="10499" width="11.6640625" customWidth="1"/>
    <col min="10502" max="10502" width="3.5" customWidth="1"/>
    <col min="10504" max="10504" width="19" bestFit="1" customWidth="1"/>
    <col min="10754" max="10754" width="14.5" customWidth="1"/>
    <col min="10755" max="10755" width="11.6640625" customWidth="1"/>
    <col min="10758" max="10758" width="3.5" customWidth="1"/>
    <col min="10760" max="10760" width="19" bestFit="1" customWidth="1"/>
    <col min="11010" max="11010" width="14.5" customWidth="1"/>
    <col min="11011" max="11011" width="11.6640625" customWidth="1"/>
    <col min="11014" max="11014" width="3.5" customWidth="1"/>
    <col min="11016" max="11016" width="19" bestFit="1" customWidth="1"/>
    <col min="11266" max="11266" width="14.5" customWidth="1"/>
    <col min="11267" max="11267" width="11.6640625" customWidth="1"/>
    <col min="11270" max="11270" width="3.5" customWidth="1"/>
    <col min="11272" max="11272" width="19" bestFit="1" customWidth="1"/>
    <col min="11522" max="11522" width="14.5" customWidth="1"/>
    <col min="11523" max="11523" width="11.6640625" customWidth="1"/>
    <col min="11526" max="11526" width="3.5" customWidth="1"/>
    <col min="11528" max="11528" width="19" bestFit="1" customWidth="1"/>
    <col min="11778" max="11778" width="14.5" customWidth="1"/>
    <col min="11779" max="11779" width="11.6640625" customWidth="1"/>
    <col min="11782" max="11782" width="3.5" customWidth="1"/>
    <col min="11784" max="11784" width="19" bestFit="1" customWidth="1"/>
    <col min="12034" max="12034" width="14.5" customWidth="1"/>
    <col min="12035" max="12035" width="11.6640625" customWidth="1"/>
    <col min="12038" max="12038" width="3.5" customWidth="1"/>
    <col min="12040" max="12040" width="19" bestFit="1" customWidth="1"/>
    <col min="12290" max="12290" width="14.5" customWidth="1"/>
    <col min="12291" max="12291" width="11.6640625" customWidth="1"/>
    <col min="12294" max="12294" width="3.5" customWidth="1"/>
    <col min="12296" max="12296" width="19" bestFit="1" customWidth="1"/>
    <col min="12546" max="12546" width="14.5" customWidth="1"/>
    <col min="12547" max="12547" width="11.6640625" customWidth="1"/>
    <col min="12550" max="12550" width="3.5" customWidth="1"/>
    <col min="12552" max="12552" width="19" bestFit="1" customWidth="1"/>
    <col min="12802" max="12802" width="14.5" customWidth="1"/>
    <col min="12803" max="12803" width="11.6640625" customWidth="1"/>
    <col min="12806" max="12806" width="3.5" customWidth="1"/>
    <col min="12808" max="12808" width="19" bestFit="1" customWidth="1"/>
    <col min="13058" max="13058" width="14.5" customWidth="1"/>
    <col min="13059" max="13059" width="11.6640625" customWidth="1"/>
    <col min="13062" max="13062" width="3.5" customWidth="1"/>
    <col min="13064" max="13064" width="19" bestFit="1" customWidth="1"/>
    <col min="13314" max="13314" width="14.5" customWidth="1"/>
    <col min="13315" max="13315" width="11.6640625" customWidth="1"/>
    <col min="13318" max="13318" width="3.5" customWidth="1"/>
    <col min="13320" max="13320" width="19" bestFit="1" customWidth="1"/>
    <col min="13570" max="13570" width="14.5" customWidth="1"/>
    <col min="13571" max="13571" width="11.6640625" customWidth="1"/>
    <col min="13574" max="13574" width="3.5" customWidth="1"/>
    <col min="13576" max="13576" width="19" bestFit="1" customWidth="1"/>
    <col min="13826" max="13826" width="14.5" customWidth="1"/>
    <col min="13827" max="13827" width="11.6640625" customWidth="1"/>
    <col min="13830" max="13830" width="3.5" customWidth="1"/>
    <col min="13832" max="13832" width="19" bestFit="1" customWidth="1"/>
    <col min="14082" max="14082" width="14.5" customWidth="1"/>
    <col min="14083" max="14083" width="11.6640625" customWidth="1"/>
    <col min="14086" max="14086" width="3.5" customWidth="1"/>
    <col min="14088" max="14088" width="19" bestFit="1" customWidth="1"/>
    <col min="14338" max="14338" width="14.5" customWidth="1"/>
    <col min="14339" max="14339" width="11.6640625" customWidth="1"/>
    <col min="14342" max="14342" width="3.5" customWidth="1"/>
    <col min="14344" max="14344" width="19" bestFit="1" customWidth="1"/>
    <col min="14594" max="14594" width="14.5" customWidth="1"/>
    <col min="14595" max="14595" width="11.6640625" customWidth="1"/>
    <col min="14598" max="14598" width="3.5" customWidth="1"/>
    <col min="14600" max="14600" width="19" bestFit="1" customWidth="1"/>
    <col min="14850" max="14850" width="14.5" customWidth="1"/>
    <col min="14851" max="14851" width="11.6640625" customWidth="1"/>
    <col min="14854" max="14854" width="3.5" customWidth="1"/>
    <col min="14856" max="14856" width="19" bestFit="1" customWidth="1"/>
    <col min="15106" max="15106" width="14.5" customWidth="1"/>
    <col min="15107" max="15107" width="11.6640625" customWidth="1"/>
    <col min="15110" max="15110" width="3.5" customWidth="1"/>
    <col min="15112" max="15112" width="19" bestFit="1" customWidth="1"/>
    <col min="15362" max="15362" width="14.5" customWidth="1"/>
    <col min="15363" max="15363" width="11.6640625" customWidth="1"/>
    <col min="15366" max="15366" width="3.5" customWidth="1"/>
    <col min="15368" max="15368" width="19" bestFit="1" customWidth="1"/>
    <col min="15618" max="15618" width="14.5" customWidth="1"/>
    <col min="15619" max="15619" width="11.6640625" customWidth="1"/>
    <col min="15622" max="15622" width="3.5" customWidth="1"/>
    <col min="15624" max="15624" width="19" bestFit="1" customWidth="1"/>
    <col min="15874" max="15874" width="14.5" customWidth="1"/>
    <col min="15875" max="15875" width="11.6640625" customWidth="1"/>
    <col min="15878" max="15878" width="3.5" customWidth="1"/>
    <col min="15880" max="15880" width="19" bestFit="1" customWidth="1"/>
    <col min="16130" max="16130" width="14.5" customWidth="1"/>
    <col min="16131" max="16131" width="11.6640625" customWidth="1"/>
    <col min="16134" max="16134" width="3.5" customWidth="1"/>
    <col min="16136" max="16136" width="19" bestFit="1" customWidth="1"/>
  </cols>
  <sheetData>
    <row r="1" spans="1:9">
      <c r="A1" s="23" t="s">
        <v>0</v>
      </c>
      <c r="B1" t="s">
        <v>13</v>
      </c>
    </row>
    <row r="2" spans="1:9">
      <c r="A2" s="23" t="s">
        <v>1</v>
      </c>
      <c r="B2" s="3">
        <v>42609</v>
      </c>
    </row>
    <row r="3" spans="1:9">
      <c r="A3" s="23" t="s">
        <v>2</v>
      </c>
      <c r="B3">
        <v>2.8</v>
      </c>
    </row>
    <row r="5" spans="1:9">
      <c r="A5" s="23" t="s">
        <v>3</v>
      </c>
      <c r="B5" t="s">
        <v>187</v>
      </c>
    </row>
    <row r="7" spans="1:9">
      <c r="A7" s="23" t="s">
        <v>4</v>
      </c>
      <c r="B7" s="82" t="s">
        <v>186</v>
      </c>
      <c r="C7" s="82"/>
      <c r="D7" s="82"/>
      <c r="E7" s="82"/>
      <c r="F7" s="82"/>
      <c r="G7" s="4"/>
      <c r="H7" s="4"/>
      <c r="I7" s="4"/>
    </row>
    <row r="8" spans="1:9">
      <c r="B8" s="82"/>
      <c r="C8" s="82"/>
      <c r="D8" s="82"/>
      <c r="E8" s="82"/>
      <c r="F8" s="82"/>
      <c r="G8" s="4"/>
      <c r="H8" s="4"/>
      <c r="I8" s="4"/>
    </row>
    <row r="9" spans="1:9">
      <c r="A9" s="23" t="s">
        <v>5</v>
      </c>
      <c r="B9" t="s">
        <v>14</v>
      </c>
    </row>
    <row r="11" spans="1:9">
      <c r="A11" s="23" t="s">
        <v>7</v>
      </c>
      <c r="B11" s="5" t="s">
        <v>8</v>
      </c>
      <c r="C11" s="5" t="s">
        <v>9</v>
      </c>
      <c r="D11" s="6" t="s">
        <v>10</v>
      </c>
      <c r="E11" s="6" t="s">
        <v>11</v>
      </c>
      <c r="F11" s="5"/>
      <c r="G11" s="5" t="s">
        <v>12</v>
      </c>
      <c r="H11" s="5"/>
    </row>
    <row r="12" spans="1:9" ht="15">
      <c r="A12" s="33">
        <v>1</v>
      </c>
      <c r="B12" s="38" t="s">
        <v>101</v>
      </c>
      <c r="C12" s="38" t="s">
        <v>16</v>
      </c>
      <c r="D12" s="39">
        <v>0.62222222222222223</v>
      </c>
      <c r="E12" s="40">
        <f t="shared" ref="E12:E43" si="0">D12/2.8</f>
        <v>0.22222222222222224</v>
      </c>
      <c r="G12" s="10">
        <v>1</v>
      </c>
      <c r="H12" s="68" t="s">
        <v>24</v>
      </c>
      <c r="I12" s="10">
        <v>52</v>
      </c>
    </row>
    <row r="13" spans="1:9" ht="15">
      <c r="A13" s="33">
        <v>2</v>
      </c>
      <c r="B13" s="7" t="s">
        <v>102</v>
      </c>
      <c r="C13" s="7" t="s">
        <v>24</v>
      </c>
      <c r="D13" s="8">
        <v>0.63263888888888886</v>
      </c>
      <c r="E13" s="9">
        <f t="shared" si="0"/>
        <v>0.22594246031746032</v>
      </c>
      <c r="G13" s="10">
        <v>2</v>
      </c>
      <c r="H13" s="67" t="s">
        <v>13</v>
      </c>
      <c r="I13" s="10">
        <v>52</v>
      </c>
    </row>
    <row r="14" spans="1:9" ht="15">
      <c r="A14" s="33">
        <v>3</v>
      </c>
      <c r="B14" s="38" t="s">
        <v>103</v>
      </c>
      <c r="C14" s="38" t="s">
        <v>13</v>
      </c>
      <c r="D14" s="39">
        <v>0.66388888888888886</v>
      </c>
      <c r="E14" s="40">
        <f t="shared" si="0"/>
        <v>0.23710317460317462</v>
      </c>
      <c r="G14" s="10">
        <v>3</v>
      </c>
      <c r="H14" s="10" t="s">
        <v>34</v>
      </c>
      <c r="I14" s="10">
        <v>108</v>
      </c>
    </row>
    <row r="15" spans="1:9" ht="15">
      <c r="A15" s="33">
        <v>4</v>
      </c>
      <c r="B15" s="7" t="s">
        <v>104</v>
      </c>
      <c r="C15" s="7" t="s">
        <v>22</v>
      </c>
      <c r="D15" s="8">
        <v>0.67986111111111114</v>
      </c>
      <c r="E15" s="9">
        <f t="shared" si="0"/>
        <v>0.24280753968253971</v>
      </c>
      <c r="G15" s="10">
        <v>4</v>
      </c>
      <c r="H15" t="s">
        <v>20</v>
      </c>
      <c r="I15" s="10">
        <v>114</v>
      </c>
    </row>
    <row r="16" spans="1:9" ht="15">
      <c r="A16" s="33">
        <v>5</v>
      </c>
      <c r="B16" s="7" t="s">
        <v>105</v>
      </c>
      <c r="C16" s="7" t="s">
        <v>34</v>
      </c>
      <c r="D16" s="8">
        <v>0.69513888888888886</v>
      </c>
      <c r="E16" s="9">
        <f t="shared" si="0"/>
        <v>0.2482638888888889</v>
      </c>
      <c r="G16" s="10">
        <v>5</v>
      </c>
      <c r="H16" t="s">
        <v>142</v>
      </c>
      <c r="I16" s="10">
        <v>122</v>
      </c>
    </row>
    <row r="17" spans="1:11" ht="15">
      <c r="A17" s="33">
        <v>6</v>
      </c>
      <c r="B17" s="7" t="s">
        <v>106</v>
      </c>
      <c r="C17" s="7" t="s">
        <v>22</v>
      </c>
      <c r="D17" s="8">
        <v>0.69861111111111107</v>
      </c>
      <c r="E17" s="9">
        <f t="shared" si="0"/>
        <v>0.24950396825396826</v>
      </c>
      <c r="G17" s="10">
        <v>6</v>
      </c>
      <c r="H17" t="s">
        <v>98</v>
      </c>
      <c r="I17" s="10">
        <v>125</v>
      </c>
    </row>
    <row r="18" spans="1:11" ht="15">
      <c r="A18" s="33">
        <v>7</v>
      </c>
      <c r="B18" s="7" t="s">
        <v>107</v>
      </c>
      <c r="C18" s="7" t="s">
        <v>24</v>
      </c>
      <c r="D18" s="8">
        <v>0.69930555555555562</v>
      </c>
      <c r="E18" s="9">
        <f t="shared" si="0"/>
        <v>0.24975198412698416</v>
      </c>
      <c r="G18" s="10">
        <v>7</v>
      </c>
      <c r="H18" t="s">
        <v>27</v>
      </c>
      <c r="I18" s="10">
        <v>147</v>
      </c>
    </row>
    <row r="19" spans="1:11" ht="15">
      <c r="A19" s="33">
        <v>8</v>
      </c>
      <c r="B19" s="7" t="s">
        <v>108</v>
      </c>
      <c r="C19" s="7" t="s">
        <v>40</v>
      </c>
      <c r="D19" s="8">
        <v>0.70486111111111116</v>
      </c>
      <c r="E19" s="9">
        <f t="shared" si="0"/>
        <v>0.25173611111111116</v>
      </c>
      <c r="G19" s="10">
        <v>8</v>
      </c>
      <c r="H19" t="s">
        <v>56</v>
      </c>
      <c r="I19" s="10">
        <v>173</v>
      </c>
    </row>
    <row r="20" spans="1:11" ht="15">
      <c r="A20" s="33">
        <v>9</v>
      </c>
      <c r="B20" s="7" t="s">
        <v>109</v>
      </c>
      <c r="C20" s="7" t="s">
        <v>24</v>
      </c>
      <c r="D20" s="8">
        <v>0.71736111111111101</v>
      </c>
      <c r="E20" s="9">
        <f t="shared" si="0"/>
        <v>0.2562003968253968</v>
      </c>
      <c r="G20" s="12"/>
      <c r="H20" s="13"/>
      <c r="I20" s="11"/>
      <c r="K20" t="s">
        <v>213</v>
      </c>
    </row>
    <row r="21" spans="1:11">
      <c r="A21" s="33">
        <v>10</v>
      </c>
      <c r="B21" s="7" t="s">
        <v>110</v>
      </c>
      <c r="C21" s="7" t="s">
        <v>20</v>
      </c>
      <c r="D21" s="8">
        <v>0.71805555555555556</v>
      </c>
      <c r="E21" s="9">
        <f t="shared" si="0"/>
        <v>0.25644841269841273</v>
      </c>
      <c r="H21" s="66" t="s">
        <v>201</v>
      </c>
    </row>
    <row r="22" spans="1:11">
      <c r="A22" s="33">
        <v>11</v>
      </c>
      <c r="B22" s="7" t="s">
        <v>111</v>
      </c>
      <c r="C22" s="7" t="s">
        <v>112</v>
      </c>
      <c r="D22" s="8">
        <v>0.71805555555555556</v>
      </c>
      <c r="E22" s="9">
        <f t="shared" si="0"/>
        <v>0.25644841269841273</v>
      </c>
    </row>
    <row r="23" spans="1:11">
      <c r="A23" s="33">
        <v>12</v>
      </c>
      <c r="B23" s="7" t="s">
        <v>113</v>
      </c>
      <c r="C23" s="7" t="s">
        <v>27</v>
      </c>
      <c r="D23" s="8">
        <v>0.72222222222222221</v>
      </c>
      <c r="E23" s="9">
        <f t="shared" si="0"/>
        <v>0.25793650793650796</v>
      </c>
    </row>
    <row r="24" spans="1:11">
      <c r="A24" s="33">
        <v>13</v>
      </c>
      <c r="B24" s="7" t="s">
        <v>114</v>
      </c>
      <c r="C24" s="7" t="s">
        <v>34</v>
      </c>
      <c r="D24" s="8">
        <v>0.72916666666666663</v>
      </c>
      <c r="E24" s="9">
        <f t="shared" si="0"/>
        <v>0.26041666666666669</v>
      </c>
    </row>
    <row r="25" spans="1:11">
      <c r="A25" s="33">
        <v>14</v>
      </c>
      <c r="B25" s="38" t="s">
        <v>115</v>
      </c>
      <c r="C25" s="38" t="s">
        <v>13</v>
      </c>
      <c r="D25" s="39">
        <v>0.73541666666666661</v>
      </c>
      <c r="E25" s="40">
        <f t="shared" si="0"/>
        <v>0.26264880952380953</v>
      </c>
    </row>
    <row r="26" spans="1:11">
      <c r="A26" s="33">
        <v>15</v>
      </c>
      <c r="B26" s="38" t="s">
        <v>116</v>
      </c>
      <c r="C26" s="38" t="s">
        <v>13</v>
      </c>
      <c r="D26" s="39">
        <v>0.73819444444444438</v>
      </c>
      <c r="E26" s="40">
        <f t="shared" si="0"/>
        <v>0.26364087301587302</v>
      </c>
    </row>
    <row r="27" spans="1:11">
      <c r="A27" s="33">
        <v>16</v>
      </c>
      <c r="B27" s="7" t="s">
        <v>117</v>
      </c>
      <c r="C27" s="7" t="s">
        <v>24</v>
      </c>
      <c r="D27" s="8">
        <v>0.74097222222222225</v>
      </c>
      <c r="E27" s="9">
        <f t="shared" si="0"/>
        <v>0.26463293650793651</v>
      </c>
    </row>
    <row r="28" spans="1:11">
      <c r="A28" s="33">
        <v>17</v>
      </c>
      <c r="B28" s="7" t="s">
        <v>118</v>
      </c>
      <c r="C28" s="7" t="s">
        <v>20</v>
      </c>
      <c r="D28" s="8">
        <v>0.74097222222222225</v>
      </c>
      <c r="E28" s="9">
        <f t="shared" si="0"/>
        <v>0.26463293650793651</v>
      </c>
    </row>
    <row r="29" spans="1:11">
      <c r="A29" s="33">
        <v>18</v>
      </c>
      <c r="B29" s="7" t="s">
        <v>119</v>
      </c>
      <c r="C29" s="7" t="s">
        <v>24</v>
      </c>
      <c r="D29" s="8">
        <v>0.74236111111111114</v>
      </c>
      <c r="E29" s="9">
        <f t="shared" si="0"/>
        <v>0.26512896825396826</v>
      </c>
    </row>
    <row r="30" spans="1:11">
      <c r="A30" s="33">
        <v>19</v>
      </c>
      <c r="B30" s="38" t="s">
        <v>120</v>
      </c>
      <c r="C30" s="38" t="s">
        <v>13</v>
      </c>
      <c r="D30" s="39">
        <v>0.74791666666666667</v>
      </c>
      <c r="E30" s="40">
        <f t="shared" si="0"/>
        <v>0.26711309523809523</v>
      </c>
    </row>
    <row r="31" spans="1:11">
      <c r="A31" s="33">
        <v>20</v>
      </c>
      <c r="B31" s="7" t="s">
        <v>121</v>
      </c>
      <c r="C31" s="7" t="s">
        <v>34</v>
      </c>
      <c r="D31" s="8">
        <v>0.75347222222222221</v>
      </c>
      <c r="E31" s="9">
        <f t="shared" si="0"/>
        <v>0.26909722222222221</v>
      </c>
    </row>
    <row r="32" spans="1:11">
      <c r="A32" s="33">
        <v>21</v>
      </c>
      <c r="B32" s="7" t="s">
        <v>122</v>
      </c>
      <c r="C32" s="7" t="s">
        <v>24</v>
      </c>
      <c r="D32" s="8">
        <v>0.75694444444444453</v>
      </c>
      <c r="E32" s="9">
        <f t="shared" si="0"/>
        <v>0.27033730158730163</v>
      </c>
      <c r="G32" s="59">
        <v>2015</v>
      </c>
      <c r="H32" s="60" t="s">
        <v>200</v>
      </c>
      <c r="I32" s="60">
        <v>2016</v>
      </c>
    </row>
    <row r="33" spans="1:9">
      <c r="A33" s="33">
        <v>22</v>
      </c>
      <c r="B33" s="7" t="s">
        <v>123</v>
      </c>
      <c r="C33" s="7" t="s">
        <v>20</v>
      </c>
      <c r="D33" s="8">
        <v>0.76527777777777783</v>
      </c>
      <c r="E33" s="9">
        <f t="shared" si="0"/>
        <v>0.27331349206349209</v>
      </c>
      <c r="G33" s="61">
        <v>0.64583333333333337</v>
      </c>
      <c r="H33" s="62" t="s">
        <v>198</v>
      </c>
      <c r="I33" s="63">
        <v>0.62222222222222223</v>
      </c>
    </row>
    <row r="34" spans="1:9">
      <c r="A34" s="33">
        <v>23</v>
      </c>
      <c r="B34" s="7" t="s">
        <v>124</v>
      </c>
      <c r="C34" s="7" t="s">
        <v>40</v>
      </c>
      <c r="D34" s="8">
        <v>0.76597222222222217</v>
      </c>
      <c r="E34" s="9">
        <f t="shared" si="0"/>
        <v>0.27356150793650791</v>
      </c>
      <c r="G34" s="61">
        <v>0.66111111111111109</v>
      </c>
      <c r="H34" s="62" t="s">
        <v>103</v>
      </c>
      <c r="I34" s="63">
        <v>0.66388888888888886</v>
      </c>
    </row>
    <row r="35" spans="1:9">
      <c r="A35" s="33">
        <v>24</v>
      </c>
      <c r="B35" s="7" t="s">
        <v>125</v>
      </c>
      <c r="C35" s="7" t="s">
        <v>27</v>
      </c>
      <c r="D35" s="8">
        <v>0.76736111111111116</v>
      </c>
      <c r="E35" s="9">
        <f t="shared" si="0"/>
        <v>0.27405753968253971</v>
      </c>
      <c r="G35" s="61">
        <v>0.69861111111111107</v>
      </c>
      <c r="H35" s="64" t="s">
        <v>115</v>
      </c>
      <c r="I35" s="63">
        <v>0.73541666666666661</v>
      </c>
    </row>
    <row r="36" spans="1:9">
      <c r="A36" s="33">
        <v>25</v>
      </c>
      <c r="B36" s="7" t="s">
        <v>126</v>
      </c>
      <c r="C36" s="7" t="s">
        <v>27</v>
      </c>
      <c r="D36" s="8">
        <v>0.7680555555555556</v>
      </c>
      <c r="E36" s="9">
        <f t="shared" si="0"/>
        <v>0.27430555555555558</v>
      </c>
      <c r="G36" s="61">
        <v>0.74930555555555556</v>
      </c>
      <c r="H36" s="62" t="s">
        <v>197</v>
      </c>
      <c r="I36" s="63">
        <v>0.73819444444444438</v>
      </c>
    </row>
    <row r="37" spans="1:9">
      <c r="A37" s="33">
        <v>26</v>
      </c>
      <c r="B37" s="38" t="s">
        <v>127</v>
      </c>
      <c r="C37" s="38" t="s">
        <v>13</v>
      </c>
      <c r="D37" s="39">
        <v>0.76944444444444438</v>
      </c>
      <c r="E37" s="40">
        <f t="shared" si="0"/>
        <v>0.27480158730158727</v>
      </c>
      <c r="G37" s="61">
        <v>0.76527777777777783</v>
      </c>
      <c r="H37" s="62" t="s">
        <v>196</v>
      </c>
      <c r="I37" s="63">
        <v>0.74791666666666667</v>
      </c>
    </row>
    <row r="38" spans="1:9">
      <c r="A38" s="33">
        <v>27</v>
      </c>
      <c r="B38" s="7" t="s">
        <v>128</v>
      </c>
      <c r="C38" s="14" t="s">
        <v>40</v>
      </c>
      <c r="D38" s="8">
        <v>0.77430555555555547</v>
      </c>
      <c r="E38" s="9">
        <f t="shared" si="0"/>
        <v>0.27653769841269837</v>
      </c>
      <c r="G38" s="61">
        <v>0.87430555555555556</v>
      </c>
      <c r="H38" s="62" t="s">
        <v>195</v>
      </c>
      <c r="I38" s="63">
        <v>0.7944444444444444</v>
      </c>
    </row>
    <row r="39" spans="1:9">
      <c r="A39" s="33">
        <v>28</v>
      </c>
      <c r="B39" s="7" t="s">
        <v>129</v>
      </c>
      <c r="C39" s="7" t="s">
        <v>34</v>
      </c>
      <c r="D39" s="8">
        <v>0.78055555555555556</v>
      </c>
      <c r="E39" s="9">
        <f t="shared" si="0"/>
        <v>0.27876984126984128</v>
      </c>
      <c r="G39" s="61">
        <v>0.82708333333333339</v>
      </c>
      <c r="H39" s="62" t="s">
        <v>194</v>
      </c>
      <c r="I39" s="63">
        <v>0.79999999999999993</v>
      </c>
    </row>
    <row r="40" spans="1:9">
      <c r="A40" s="33">
        <v>29</v>
      </c>
      <c r="B40" s="7" t="s">
        <v>130</v>
      </c>
      <c r="C40" s="7" t="s">
        <v>22</v>
      </c>
      <c r="D40" s="8">
        <v>0.78055555555555556</v>
      </c>
      <c r="E40" s="9">
        <f t="shared" si="0"/>
        <v>0.27876984126984128</v>
      </c>
      <c r="G40" s="61">
        <v>0.84791666666666676</v>
      </c>
      <c r="H40" s="62" t="s">
        <v>193</v>
      </c>
      <c r="I40" s="63">
        <v>0.8125</v>
      </c>
    </row>
    <row r="41" spans="1:9">
      <c r="A41" s="33">
        <v>30</v>
      </c>
      <c r="B41" s="7" t="s">
        <v>131</v>
      </c>
      <c r="C41" s="15" t="s">
        <v>40</v>
      </c>
      <c r="D41" s="8">
        <v>0.78472222222222221</v>
      </c>
      <c r="E41" s="9">
        <f t="shared" si="0"/>
        <v>0.28025793650793651</v>
      </c>
      <c r="G41" s="61">
        <v>0.93194444444444446</v>
      </c>
      <c r="H41" s="62" t="s">
        <v>192</v>
      </c>
      <c r="I41" s="63">
        <v>0.85555555555555562</v>
      </c>
    </row>
    <row r="42" spans="1:9">
      <c r="A42" s="33">
        <v>31</v>
      </c>
      <c r="B42" s="7" t="s">
        <v>132</v>
      </c>
      <c r="C42" s="7" t="s">
        <v>20</v>
      </c>
      <c r="D42" s="8">
        <v>0.79166666666666663</v>
      </c>
      <c r="E42" s="9">
        <f t="shared" si="0"/>
        <v>0.28273809523809523</v>
      </c>
      <c r="G42" s="61">
        <v>0.85069444444444453</v>
      </c>
      <c r="H42" s="62" t="s">
        <v>161</v>
      </c>
      <c r="I42" s="63">
        <v>0.87361111111111101</v>
      </c>
    </row>
    <row r="43" spans="1:9">
      <c r="A43" s="33">
        <v>32</v>
      </c>
      <c r="B43" s="38" t="s">
        <v>133</v>
      </c>
      <c r="C43" s="41" t="s">
        <v>13</v>
      </c>
      <c r="D43" s="39">
        <v>0.7944444444444444</v>
      </c>
      <c r="E43" s="40">
        <f t="shared" si="0"/>
        <v>0.28373015873015872</v>
      </c>
      <c r="G43" s="61">
        <v>0.93194444444444446</v>
      </c>
      <c r="H43" s="62" t="s">
        <v>191</v>
      </c>
      <c r="I43" s="63">
        <v>0.90416666666666667</v>
      </c>
    </row>
    <row r="44" spans="1:9">
      <c r="A44" s="33">
        <v>33</v>
      </c>
      <c r="B44" s="38" t="s">
        <v>134</v>
      </c>
      <c r="C44" s="38" t="s">
        <v>13</v>
      </c>
      <c r="D44" s="39">
        <v>0.7944444444444444</v>
      </c>
      <c r="E44" s="40">
        <f t="shared" ref="E44:E75" si="1">D44/2.8</f>
        <v>0.28373015873015872</v>
      </c>
      <c r="G44" s="61">
        <v>0.83263888888888893</v>
      </c>
      <c r="H44" s="62" t="s">
        <v>173</v>
      </c>
      <c r="I44" s="63">
        <v>0.97083333333333333</v>
      </c>
    </row>
    <row r="45" spans="1:9">
      <c r="A45" s="33">
        <v>34</v>
      </c>
      <c r="B45" s="7" t="s">
        <v>135</v>
      </c>
      <c r="C45" s="7" t="s">
        <v>27</v>
      </c>
      <c r="D45" s="8">
        <v>0.79513888888888884</v>
      </c>
      <c r="E45" s="9">
        <f t="shared" si="1"/>
        <v>0.28397817460317459</v>
      </c>
      <c r="G45" s="61">
        <v>0.92152777777777783</v>
      </c>
      <c r="H45" s="64" t="s">
        <v>174</v>
      </c>
      <c r="I45" s="63">
        <v>0.97222222222222221</v>
      </c>
    </row>
    <row r="46" spans="1:9">
      <c r="A46" s="33">
        <v>35</v>
      </c>
      <c r="B46" s="7" t="s">
        <v>136</v>
      </c>
      <c r="C46" s="7" t="s">
        <v>20</v>
      </c>
      <c r="D46" s="8">
        <v>0.79722222222222217</v>
      </c>
      <c r="E46" s="9">
        <f t="shared" si="1"/>
        <v>0.28472222222222221</v>
      </c>
      <c r="G46" s="52" t="s">
        <v>15</v>
      </c>
      <c r="H46" s="62" t="s">
        <v>190</v>
      </c>
      <c r="I46" s="65" t="s">
        <v>178</v>
      </c>
    </row>
    <row r="47" spans="1:9">
      <c r="A47" s="33">
        <v>36</v>
      </c>
      <c r="B47" s="7" t="s">
        <v>137</v>
      </c>
      <c r="C47" s="7" t="s">
        <v>112</v>
      </c>
      <c r="D47" s="8">
        <v>0.79722222222222217</v>
      </c>
      <c r="E47" s="9">
        <f t="shared" si="1"/>
        <v>0.28472222222222221</v>
      </c>
      <c r="G47" s="52" t="s">
        <v>188</v>
      </c>
      <c r="H47" s="62" t="s">
        <v>189</v>
      </c>
      <c r="I47" s="65" t="s">
        <v>179</v>
      </c>
    </row>
    <row r="48" spans="1:9">
      <c r="A48" s="33">
        <v>37</v>
      </c>
      <c r="B48" s="7" t="s">
        <v>138</v>
      </c>
      <c r="C48" s="7" t="s">
        <v>22</v>
      </c>
      <c r="D48" s="8">
        <v>0.79861111111111116</v>
      </c>
      <c r="E48" s="9">
        <f t="shared" si="1"/>
        <v>0.28521825396825401</v>
      </c>
    </row>
    <row r="49" spans="1:9">
      <c r="A49" s="33">
        <v>38</v>
      </c>
      <c r="B49" s="38" t="s">
        <v>139</v>
      </c>
      <c r="C49" s="38" t="s">
        <v>13</v>
      </c>
      <c r="D49" s="39">
        <v>0.79999999999999993</v>
      </c>
      <c r="E49" s="40">
        <f t="shared" si="1"/>
        <v>0.2857142857142857</v>
      </c>
      <c r="H49" s="20" t="s">
        <v>199</v>
      </c>
    </row>
    <row r="50" spans="1:9">
      <c r="A50" s="33">
        <v>39</v>
      </c>
      <c r="B50" s="7" t="s">
        <v>140</v>
      </c>
      <c r="C50" s="7" t="s">
        <v>40</v>
      </c>
      <c r="D50" s="16">
        <v>0.80625000000000002</v>
      </c>
      <c r="E50" s="9">
        <f t="shared" si="1"/>
        <v>0.2879464285714286</v>
      </c>
    </row>
    <row r="51" spans="1:9">
      <c r="A51" s="33">
        <v>40</v>
      </c>
      <c r="B51" s="44" t="s">
        <v>141</v>
      </c>
      <c r="C51" s="23" t="s">
        <v>112</v>
      </c>
      <c r="D51" s="45">
        <v>0.80694444444444446</v>
      </c>
      <c r="E51" s="24">
        <f t="shared" si="1"/>
        <v>0.28819444444444448</v>
      </c>
      <c r="H51" t="s">
        <v>206</v>
      </c>
    </row>
    <row r="52" spans="1:9">
      <c r="A52" s="33">
        <v>41</v>
      </c>
      <c r="B52" s="50" t="s">
        <v>143</v>
      </c>
      <c r="C52" s="50" t="s">
        <v>13</v>
      </c>
      <c r="D52" s="51">
        <v>0.8125</v>
      </c>
      <c r="E52" s="17">
        <f t="shared" si="1"/>
        <v>0.29017857142857145</v>
      </c>
    </row>
    <row r="53" spans="1:9">
      <c r="A53" s="33">
        <v>42</v>
      </c>
      <c r="B53" s="23" t="s">
        <v>144</v>
      </c>
      <c r="C53" s="23" t="s">
        <v>20</v>
      </c>
      <c r="D53" s="45">
        <v>0.81666666666666676</v>
      </c>
      <c r="E53" s="24">
        <f t="shared" si="1"/>
        <v>0.29166666666666674</v>
      </c>
      <c r="H53" t="s">
        <v>202</v>
      </c>
      <c r="I53" t="s">
        <v>205</v>
      </c>
    </row>
    <row r="54" spans="1:9">
      <c r="A54" s="33">
        <v>43</v>
      </c>
      <c r="B54" s="23" t="s">
        <v>145</v>
      </c>
      <c r="C54" s="23" t="s">
        <v>40</v>
      </c>
      <c r="D54" s="45">
        <v>0.8208333333333333</v>
      </c>
      <c r="E54" s="24">
        <f t="shared" si="1"/>
        <v>0.29315476190476192</v>
      </c>
      <c r="H54" t="s">
        <v>203</v>
      </c>
      <c r="I54" t="s">
        <v>204</v>
      </c>
    </row>
    <row r="55" spans="1:9">
      <c r="A55" s="33">
        <v>44</v>
      </c>
      <c r="B55" s="23" t="s">
        <v>146</v>
      </c>
      <c r="C55" s="23" t="s">
        <v>40</v>
      </c>
      <c r="D55" s="45">
        <v>0.82361111111111107</v>
      </c>
      <c r="E55" s="24">
        <f t="shared" si="1"/>
        <v>0.29414682539682541</v>
      </c>
    </row>
    <row r="56" spans="1:9">
      <c r="A56" s="33">
        <v>45</v>
      </c>
      <c r="B56" s="46" t="s">
        <v>147</v>
      </c>
      <c r="C56" s="46" t="s">
        <v>34</v>
      </c>
      <c r="D56" s="47">
        <v>0.82500000000000007</v>
      </c>
      <c r="E56" s="24">
        <f t="shared" si="1"/>
        <v>0.29464285714285721</v>
      </c>
      <c r="F56" s="4"/>
      <c r="G56" s="4"/>
      <c r="H56" s="4"/>
      <c r="I56" s="4"/>
    </row>
    <row r="57" spans="1:9">
      <c r="A57" s="33">
        <v>46</v>
      </c>
      <c r="B57" s="46" t="s">
        <v>148</v>
      </c>
      <c r="C57" s="46" t="s">
        <v>112</v>
      </c>
      <c r="D57" s="47">
        <v>0.82777777777777783</v>
      </c>
      <c r="E57" s="24">
        <f t="shared" si="1"/>
        <v>0.29563492063492069</v>
      </c>
      <c r="F57" s="4"/>
      <c r="G57" s="4"/>
      <c r="H57" s="4"/>
      <c r="I57" s="4"/>
    </row>
    <row r="58" spans="1:9">
      <c r="A58" s="33">
        <v>47</v>
      </c>
      <c r="B58" s="50" t="s">
        <v>149</v>
      </c>
      <c r="C58" s="50" t="s">
        <v>13</v>
      </c>
      <c r="D58" s="51">
        <v>0.82916666666666661</v>
      </c>
      <c r="E58" s="17">
        <f t="shared" si="1"/>
        <v>0.29613095238095238</v>
      </c>
    </row>
    <row r="59" spans="1:9">
      <c r="A59" s="33">
        <v>48</v>
      </c>
      <c r="B59" s="23" t="s">
        <v>150</v>
      </c>
      <c r="C59" s="23" t="s">
        <v>34</v>
      </c>
      <c r="D59" s="45">
        <v>0.8340277777777777</v>
      </c>
      <c r="E59" s="24">
        <f t="shared" si="1"/>
        <v>0.29786706349206349</v>
      </c>
    </row>
    <row r="60" spans="1:9">
      <c r="A60" s="33">
        <v>49</v>
      </c>
      <c r="B60" s="23" t="s">
        <v>51</v>
      </c>
      <c r="C60" s="23" t="s">
        <v>24</v>
      </c>
      <c r="D60" s="45">
        <v>0.8354166666666667</v>
      </c>
      <c r="E60" s="24">
        <f t="shared" si="1"/>
        <v>0.29836309523809529</v>
      </c>
      <c r="F60" s="7"/>
      <c r="G60" s="7"/>
      <c r="H60" s="7"/>
    </row>
    <row r="61" spans="1:9">
      <c r="A61" s="33">
        <v>50</v>
      </c>
      <c r="B61" s="23" t="s">
        <v>151</v>
      </c>
      <c r="C61" s="23" t="s">
        <v>112</v>
      </c>
      <c r="D61" s="45">
        <v>0.84444444444444444</v>
      </c>
      <c r="E61" s="24">
        <f t="shared" si="1"/>
        <v>0.30158730158730163</v>
      </c>
      <c r="F61" s="19"/>
      <c r="G61" s="19"/>
      <c r="H61" s="19"/>
    </row>
    <row r="62" spans="1:9">
      <c r="A62" s="33">
        <v>51</v>
      </c>
      <c r="B62" s="23" t="s">
        <v>152</v>
      </c>
      <c r="C62" s="23" t="s">
        <v>22</v>
      </c>
      <c r="D62" s="45">
        <v>0.84513888888888899</v>
      </c>
      <c r="E62" s="24">
        <f t="shared" si="1"/>
        <v>0.3018353174603175</v>
      </c>
      <c r="F62" s="19"/>
      <c r="G62" s="19"/>
      <c r="H62" s="19"/>
    </row>
    <row r="63" spans="1:9">
      <c r="A63" s="33">
        <v>52</v>
      </c>
      <c r="B63" s="23" t="s">
        <v>153</v>
      </c>
      <c r="C63" s="23" t="s">
        <v>20</v>
      </c>
      <c r="D63" s="45">
        <v>0.84722222222222221</v>
      </c>
      <c r="E63" s="24">
        <f t="shared" si="1"/>
        <v>0.30257936507936511</v>
      </c>
      <c r="F63" s="19"/>
      <c r="G63" s="19"/>
      <c r="H63" s="19"/>
    </row>
    <row r="64" spans="1:9">
      <c r="A64" s="33">
        <v>53</v>
      </c>
      <c r="B64" s="23" t="s">
        <v>154</v>
      </c>
      <c r="C64" s="36" t="s">
        <v>112</v>
      </c>
      <c r="D64" s="45">
        <v>0.84930555555555554</v>
      </c>
      <c r="E64" s="24">
        <f t="shared" si="1"/>
        <v>0.30332341269841273</v>
      </c>
      <c r="F64" s="19"/>
      <c r="G64" s="19"/>
      <c r="H64" s="19"/>
    </row>
    <row r="65" spans="1:6">
      <c r="A65" s="33">
        <v>54</v>
      </c>
      <c r="B65" s="23" t="s">
        <v>155</v>
      </c>
      <c r="C65" s="23" t="s">
        <v>24</v>
      </c>
      <c r="D65" s="45">
        <v>0.85138888888888886</v>
      </c>
      <c r="E65" s="24">
        <f t="shared" si="1"/>
        <v>0.30406746031746035</v>
      </c>
      <c r="F65" s="23"/>
    </row>
    <row r="66" spans="1:6">
      <c r="A66" s="33">
        <v>55</v>
      </c>
      <c r="B66" s="23" t="s">
        <v>156</v>
      </c>
      <c r="C66" s="23" t="s">
        <v>40</v>
      </c>
      <c r="D66" s="45">
        <v>0.85277777777777775</v>
      </c>
      <c r="E66" s="24">
        <f t="shared" si="1"/>
        <v>0.30456349206349209</v>
      </c>
      <c r="F66" s="23"/>
    </row>
    <row r="67" spans="1:6">
      <c r="A67" s="33">
        <v>56</v>
      </c>
      <c r="B67" s="50" t="s">
        <v>157</v>
      </c>
      <c r="C67" s="50" t="s">
        <v>13</v>
      </c>
      <c r="D67" s="51">
        <v>0.85555555555555562</v>
      </c>
      <c r="E67" s="17">
        <f t="shared" si="1"/>
        <v>0.30555555555555558</v>
      </c>
      <c r="F67" s="23"/>
    </row>
    <row r="68" spans="1:6">
      <c r="A68" s="33">
        <v>57</v>
      </c>
      <c r="B68" s="23" t="s">
        <v>158</v>
      </c>
      <c r="C68" s="23" t="s">
        <v>22</v>
      </c>
      <c r="D68" s="45">
        <v>0.8569444444444444</v>
      </c>
      <c r="E68" s="24">
        <f t="shared" si="1"/>
        <v>0.30605158730158732</v>
      </c>
      <c r="F68" s="23"/>
    </row>
    <row r="69" spans="1:6">
      <c r="A69" s="33">
        <v>58</v>
      </c>
      <c r="B69" s="23" t="s">
        <v>159</v>
      </c>
      <c r="C69" s="23" t="s">
        <v>40</v>
      </c>
      <c r="D69" s="45">
        <v>0.86458333333333337</v>
      </c>
      <c r="E69" s="24">
        <f t="shared" si="1"/>
        <v>0.30877976190476192</v>
      </c>
      <c r="F69" s="23"/>
    </row>
    <row r="70" spans="1:6">
      <c r="A70" s="33">
        <v>59</v>
      </c>
      <c r="B70" s="23" t="s">
        <v>160</v>
      </c>
      <c r="C70" s="23" t="s">
        <v>24</v>
      </c>
      <c r="D70" s="45">
        <v>0.86736111111111114</v>
      </c>
      <c r="E70" s="24">
        <f t="shared" si="1"/>
        <v>0.30977182539682541</v>
      </c>
      <c r="F70" s="23"/>
    </row>
    <row r="71" spans="1:6">
      <c r="A71" s="33">
        <v>60</v>
      </c>
      <c r="B71" s="50" t="s">
        <v>161</v>
      </c>
      <c r="C71" s="50" t="s">
        <v>13</v>
      </c>
      <c r="D71" s="51">
        <v>0.87361111111111101</v>
      </c>
      <c r="E71" s="17">
        <f t="shared" si="1"/>
        <v>0.31200396825396826</v>
      </c>
      <c r="F71" s="23"/>
    </row>
    <row r="72" spans="1:6">
      <c r="A72" s="33">
        <v>61</v>
      </c>
      <c r="B72" s="23" t="s">
        <v>162</v>
      </c>
      <c r="C72" s="23" t="s">
        <v>34</v>
      </c>
      <c r="D72" s="45">
        <v>0.8847222222222223</v>
      </c>
      <c r="E72" s="24">
        <f t="shared" si="1"/>
        <v>0.31597222222222227</v>
      </c>
      <c r="F72" s="23"/>
    </row>
    <row r="73" spans="1:6">
      <c r="A73" s="33">
        <v>62</v>
      </c>
      <c r="B73" s="23" t="s">
        <v>147</v>
      </c>
      <c r="C73" s="23" t="s">
        <v>34</v>
      </c>
      <c r="D73" s="45">
        <v>0.89097222222222217</v>
      </c>
      <c r="E73" s="24">
        <f t="shared" si="1"/>
        <v>0.31820436507936506</v>
      </c>
      <c r="F73" s="23"/>
    </row>
    <row r="74" spans="1:6">
      <c r="A74" s="33">
        <v>63</v>
      </c>
      <c r="B74" s="23" t="s">
        <v>163</v>
      </c>
      <c r="C74" s="23" t="s">
        <v>112</v>
      </c>
      <c r="D74" s="45">
        <v>0.8930555555555556</v>
      </c>
      <c r="E74" s="24">
        <f t="shared" si="1"/>
        <v>0.31894841269841273</v>
      </c>
      <c r="F74" s="23"/>
    </row>
    <row r="75" spans="1:6">
      <c r="A75" s="33">
        <v>64</v>
      </c>
      <c r="B75" s="23" t="s">
        <v>164</v>
      </c>
      <c r="C75" s="23" t="s">
        <v>27</v>
      </c>
      <c r="D75" s="45">
        <v>0.89513888888888893</v>
      </c>
      <c r="E75" s="24">
        <f t="shared" si="1"/>
        <v>0.31969246031746035</v>
      </c>
      <c r="F75" s="23"/>
    </row>
    <row r="76" spans="1:6">
      <c r="A76" s="33">
        <v>65</v>
      </c>
      <c r="B76" s="50" t="s">
        <v>165</v>
      </c>
      <c r="C76" s="50" t="s">
        <v>13</v>
      </c>
      <c r="D76" s="51">
        <v>0.90416666666666667</v>
      </c>
      <c r="E76" s="17">
        <f t="shared" ref="E76:E91" si="2">D76/2.8</f>
        <v>0.32291666666666669</v>
      </c>
      <c r="F76" s="23"/>
    </row>
    <row r="77" spans="1:6">
      <c r="A77" s="33">
        <v>66</v>
      </c>
      <c r="B77" s="23" t="s">
        <v>166</v>
      </c>
      <c r="C77" s="23" t="s">
        <v>22</v>
      </c>
      <c r="D77" s="24">
        <v>0.90902777777777777</v>
      </c>
      <c r="E77" s="24">
        <f t="shared" si="2"/>
        <v>0.32465277777777779</v>
      </c>
      <c r="F77" s="23"/>
    </row>
    <row r="78" spans="1:6">
      <c r="A78" s="33">
        <v>67</v>
      </c>
      <c r="B78" s="50" t="s">
        <v>167</v>
      </c>
      <c r="C78" s="50" t="s">
        <v>13</v>
      </c>
      <c r="D78" s="17">
        <v>0.91041666666666676</v>
      </c>
      <c r="E78" s="17">
        <f t="shared" si="2"/>
        <v>0.32514880952380959</v>
      </c>
      <c r="F78" s="23"/>
    </row>
    <row r="79" spans="1:6">
      <c r="A79" s="33">
        <v>68</v>
      </c>
      <c r="B79" s="23" t="s">
        <v>168</v>
      </c>
      <c r="C79" s="23" t="s">
        <v>40</v>
      </c>
      <c r="D79" s="24">
        <v>0.9194444444444444</v>
      </c>
      <c r="E79" s="24">
        <f t="shared" si="2"/>
        <v>0.32837301587301587</v>
      </c>
      <c r="F79" s="23"/>
    </row>
    <row r="80" spans="1:6">
      <c r="A80" s="33">
        <v>69</v>
      </c>
      <c r="B80" s="23" t="s">
        <v>169</v>
      </c>
      <c r="C80" s="23" t="s">
        <v>20</v>
      </c>
      <c r="D80" s="24">
        <v>0.93472222222222223</v>
      </c>
      <c r="E80" s="24">
        <f t="shared" si="2"/>
        <v>0.33382936507936511</v>
      </c>
    </row>
    <row r="81" spans="1:5">
      <c r="A81" s="33">
        <v>70</v>
      </c>
      <c r="B81" s="23" t="s">
        <v>170</v>
      </c>
      <c r="C81" s="23" t="s">
        <v>34</v>
      </c>
      <c r="D81" s="24">
        <v>0.94236111111111109</v>
      </c>
      <c r="E81" s="24">
        <f t="shared" si="2"/>
        <v>0.33655753968253971</v>
      </c>
    </row>
    <row r="82" spans="1:5">
      <c r="A82" s="33">
        <v>71</v>
      </c>
      <c r="B82" s="23" t="s">
        <v>171</v>
      </c>
      <c r="C82" s="23" t="s">
        <v>20</v>
      </c>
      <c r="D82" s="24">
        <v>0.94305555555555554</v>
      </c>
      <c r="E82" s="24">
        <f t="shared" si="2"/>
        <v>0.33680555555555558</v>
      </c>
    </row>
    <row r="83" spans="1:5">
      <c r="A83" s="33">
        <v>72</v>
      </c>
      <c r="B83" s="23" t="s">
        <v>172</v>
      </c>
      <c r="C83" s="23" t="s">
        <v>27</v>
      </c>
      <c r="D83" s="24">
        <v>0.94513888888888886</v>
      </c>
      <c r="E83" s="24">
        <f t="shared" si="2"/>
        <v>0.3375496031746032</v>
      </c>
    </row>
    <row r="84" spans="1:5">
      <c r="A84" s="33">
        <v>73</v>
      </c>
      <c r="B84" s="50" t="s">
        <v>173</v>
      </c>
      <c r="C84" s="50" t="s">
        <v>13</v>
      </c>
      <c r="D84" s="17">
        <v>0.97083333333333333</v>
      </c>
      <c r="E84" s="17">
        <f t="shared" si="2"/>
        <v>0.34672619047619052</v>
      </c>
    </row>
    <row r="85" spans="1:5">
      <c r="A85" s="33">
        <v>74</v>
      </c>
      <c r="B85" s="50" t="s">
        <v>174</v>
      </c>
      <c r="C85" s="50" t="s">
        <v>13</v>
      </c>
      <c r="D85" s="17">
        <v>0.97222222222222221</v>
      </c>
      <c r="E85" s="17">
        <f t="shared" si="2"/>
        <v>0.34722222222222227</v>
      </c>
    </row>
    <row r="86" spans="1:5">
      <c r="A86" s="33">
        <v>75</v>
      </c>
      <c r="B86" s="23" t="s">
        <v>175</v>
      </c>
      <c r="C86" s="23" t="s">
        <v>34</v>
      </c>
      <c r="D86" s="24">
        <v>0.99097222222222225</v>
      </c>
      <c r="E86" s="24">
        <f t="shared" si="2"/>
        <v>0.35391865079365081</v>
      </c>
    </row>
    <row r="87" spans="1:5">
      <c r="A87" s="33">
        <v>76</v>
      </c>
      <c r="B87" s="50" t="s">
        <v>176</v>
      </c>
      <c r="C87" s="50" t="s">
        <v>13</v>
      </c>
      <c r="D87" s="53" t="s">
        <v>178</v>
      </c>
      <c r="E87" s="17">
        <f t="shared" si="2"/>
        <v>0.35739087301587302</v>
      </c>
    </row>
    <row r="88" spans="1:5">
      <c r="A88" s="33">
        <v>77</v>
      </c>
      <c r="B88" s="50" t="s">
        <v>177</v>
      </c>
      <c r="C88" s="50" t="s">
        <v>13</v>
      </c>
      <c r="D88" s="53" t="s">
        <v>179</v>
      </c>
      <c r="E88" s="17">
        <f t="shared" si="2"/>
        <v>0.36954365079365076</v>
      </c>
    </row>
    <row r="89" spans="1:5">
      <c r="A89" s="33">
        <v>78</v>
      </c>
      <c r="B89" s="50" t="s">
        <v>180</v>
      </c>
      <c r="C89" s="50" t="s">
        <v>13</v>
      </c>
      <c r="D89" s="53" t="s">
        <v>185</v>
      </c>
      <c r="E89" s="27">
        <f t="shared" si="2"/>
        <v>0.37648809523809529</v>
      </c>
    </row>
    <row r="90" spans="1:5">
      <c r="A90" s="33">
        <v>79</v>
      </c>
      <c r="B90" s="23" t="s">
        <v>181</v>
      </c>
      <c r="C90" s="23" t="s">
        <v>34</v>
      </c>
      <c r="D90" s="48" t="s">
        <v>182</v>
      </c>
      <c r="E90" s="49">
        <f t="shared" si="2"/>
        <v>0.37946428571428575</v>
      </c>
    </row>
    <row r="91" spans="1:5">
      <c r="A91" s="33">
        <v>80</v>
      </c>
      <c r="B91" s="23" t="s">
        <v>183</v>
      </c>
      <c r="C91" s="23" t="s">
        <v>40</v>
      </c>
      <c r="D91" s="48" t="s">
        <v>184</v>
      </c>
      <c r="E91" s="49">
        <f t="shared" si="2"/>
        <v>0.38516865079365081</v>
      </c>
    </row>
    <row r="92" spans="1:5">
      <c r="A92" s="33"/>
      <c r="D92" s="43"/>
    </row>
    <row r="93" spans="1:5" ht="15">
      <c r="A93" s="33"/>
      <c r="B93" s="13"/>
      <c r="C93" s="13"/>
      <c r="D93" s="42"/>
      <c r="E93" s="22"/>
    </row>
    <row r="94" spans="1:5" ht="15">
      <c r="A94" s="33"/>
      <c r="B94" s="13"/>
      <c r="C94" s="13"/>
      <c r="D94" s="22"/>
      <c r="E94" s="22"/>
    </row>
    <row r="95" spans="1:5">
      <c r="A95" s="33"/>
    </row>
    <row r="96" spans="1:5">
      <c r="A96" s="33"/>
    </row>
    <row r="97" spans="1:5">
      <c r="A97" s="33"/>
    </row>
    <row r="98" spans="1:5" ht="15">
      <c r="A98" s="33"/>
      <c r="B98" s="13"/>
      <c r="C98" s="13"/>
      <c r="D98" s="22"/>
      <c r="E98" s="22"/>
    </row>
    <row r="99" spans="1:5">
      <c r="A99" s="33"/>
    </row>
    <row r="100" spans="1:5">
      <c r="A100" s="33"/>
    </row>
    <row r="101" spans="1:5">
      <c r="A101" s="33"/>
    </row>
    <row r="102" spans="1:5">
      <c r="A102" s="33"/>
    </row>
    <row r="103" spans="1:5">
      <c r="A103" s="33"/>
    </row>
    <row r="104" spans="1:5">
      <c r="A104" s="33"/>
    </row>
  </sheetData>
  <mergeCells count="1">
    <mergeCell ref="B7:F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2016 Windham Home- Girls</vt:lpstr>
      <vt:lpstr>2016 Windham Home- Boys</vt:lpstr>
      <vt:lpstr>2016 Lakes Region - Girls</vt:lpstr>
      <vt:lpstr>2016 Lakes Region 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Jeff Riddle</cp:lastModifiedBy>
  <dcterms:created xsi:type="dcterms:W3CDTF">2012-10-06T01:30:58Z</dcterms:created>
  <dcterms:modified xsi:type="dcterms:W3CDTF">2016-09-20T01:45:31Z</dcterms:modified>
</cp:coreProperties>
</file>